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charts/chart71.xml" ContentType="application/vnd.openxmlformats-officedocument.drawingml.chart+xml"/>
  <Override PartName="/xl/charts/style71.xml" ContentType="application/vnd.ms-office.chartstyle+xml"/>
  <Override PartName="/xl/charts/colors71.xml" ContentType="application/vnd.ms-office.chartcolorstyle+xml"/>
  <Override PartName="/xl/charts/chart72.xml" ContentType="application/vnd.openxmlformats-officedocument.drawingml.chart+xml"/>
  <Override PartName="/xl/charts/style72.xml" ContentType="application/vnd.ms-office.chartstyle+xml"/>
  <Override PartName="/xl/charts/colors72.xml" ContentType="application/vnd.ms-office.chartcolorstyle+xml"/>
  <Override PartName="/xl/charts/chart73.xml" ContentType="application/vnd.openxmlformats-officedocument.drawingml.chart+xml"/>
  <Override PartName="/xl/charts/style73.xml" ContentType="application/vnd.ms-office.chartstyle+xml"/>
  <Override PartName="/xl/charts/colors73.xml" ContentType="application/vnd.ms-office.chartcolorstyle+xml"/>
  <Override PartName="/xl/charts/chart74.xml" ContentType="application/vnd.openxmlformats-officedocument.drawingml.chart+xml"/>
  <Override PartName="/xl/charts/style74.xml" ContentType="application/vnd.ms-office.chartstyle+xml"/>
  <Override PartName="/xl/charts/colors74.xml" ContentType="application/vnd.ms-office.chartcolorstyle+xml"/>
  <Override PartName="/xl/charts/chart75.xml" ContentType="application/vnd.openxmlformats-officedocument.drawingml.chart+xml"/>
  <Override PartName="/xl/charts/style75.xml" ContentType="application/vnd.ms-office.chartstyle+xml"/>
  <Override PartName="/xl/charts/colors75.xml" ContentType="application/vnd.ms-office.chartcolorstyle+xml"/>
  <Override PartName="/xl/charts/chart76.xml" ContentType="application/vnd.openxmlformats-officedocument.drawingml.chart+xml"/>
  <Override PartName="/xl/charts/style76.xml" ContentType="application/vnd.ms-office.chartstyle+xml"/>
  <Override PartName="/xl/charts/colors76.xml" ContentType="application/vnd.ms-office.chartcolorstyle+xml"/>
  <Override PartName="/xl/charts/chart77.xml" ContentType="application/vnd.openxmlformats-officedocument.drawingml.chart+xml"/>
  <Override PartName="/xl/charts/style77.xml" ContentType="application/vnd.ms-office.chartstyle+xml"/>
  <Override PartName="/xl/charts/colors77.xml" ContentType="application/vnd.ms-office.chartcolorstyle+xml"/>
  <Override PartName="/xl/charts/chart78.xml" ContentType="application/vnd.openxmlformats-officedocument.drawingml.chart+xml"/>
  <Override PartName="/xl/charts/style78.xml" ContentType="application/vnd.ms-office.chartstyle+xml"/>
  <Override PartName="/xl/charts/colors78.xml" ContentType="application/vnd.ms-office.chartcolorstyle+xml"/>
  <Override PartName="/xl/charts/chart79.xml" ContentType="application/vnd.openxmlformats-officedocument.drawingml.chart+xml"/>
  <Override PartName="/xl/charts/style79.xml" ContentType="application/vnd.ms-office.chartstyle+xml"/>
  <Override PartName="/xl/charts/colors79.xml" ContentType="application/vnd.ms-office.chartcolorstyle+xml"/>
  <Override PartName="/xl/charts/chart80.xml" ContentType="application/vnd.openxmlformats-officedocument.drawingml.chart+xml"/>
  <Override PartName="/xl/charts/style80.xml" ContentType="application/vnd.ms-office.chartstyle+xml"/>
  <Override PartName="/xl/charts/colors80.xml" ContentType="application/vnd.ms-office.chartcolorstyle+xml"/>
  <Override PartName="/xl/charts/chart81.xml" ContentType="application/vnd.openxmlformats-officedocument.drawingml.chart+xml"/>
  <Override PartName="/xl/charts/style81.xml" ContentType="application/vnd.ms-office.chartstyle+xml"/>
  <Override PartName="/xl/charts/colors81.xml" ContentType="application/vnd.ms-office.chartcolorstyle+xml"/>
  <Override PartName="/xl/charts/chart82.xml" ContentType="application/vnd.openxmlformats-officedocument.drawingml.chart+xml"/>
  <Override PartName="/xl/charts/style82.xml" ContentType="application/vnd.ms-office.chartstyle+xml"/>
  <Override PartName="/xl/charts/colors82.xml" ContentType="application/vnd.ms-office.chartcolorstyle+xml"/>
  <Override PartName="/xl/charts/chart83.xml" ContentType="application/vnd.openxmlformats-officedocument.drawingml.chart+xml"/>
  <Override PartName="/xl/charts/style83.xml" ContentType="application/vnd.ms-office.chartstyle+xml"/>
  <Override PartName="/xl/charts/colors83.xml" ContentType="application/vnd.ms-office.chartcolorstyle+xml"/>
  <Override PartName="/xl/charts/chart84.xml" ContentType="application/vnd.openxmlformats-officedocument.drawingml.chart+xml"/>
  <Override PartName="/xl/charts/style84.xml" ContentType="application/vnd.ms-office.chartstyle+xml"/>
  <Override PartName="/xl/charts/colors84.xml" ContentType="application/vnd.ms-office.chartcolorstyle+xml"/>
  <Override PartName="/xl/charts/chart85.xml" ContentType="application/vnd.openxmlformats-officedocument.drawingml.chart+xml"/>
  <Override PartName="/xl/charts/style85.xml" ContentType="application/vnd.ms-office.chartstyle+xml"/>
  <Override PartName="/xl/charts/colors85.xml" ContentType="application/vnd.ms-office.chartcolorstyle+xml"/>
  <Override PartName="/xl/charts/chart86.xml" ContentType="application/vnd.openxmlformats-officedocument.drawingml.chart+xml"/>
  <Override PartName="/xl/charts/style86.xml" ContentType="application/vnd.ms-office.chartstyle+xml"/>
  <Override PartName="/xl/charts/colors86.xml" ContentType="application/vnd.ms-office.chartcolorstyle+xml"/>
  <Override PartName="/xl/charts/chart87.xml" ContentType="application/vnd.openxmlformats-officedocument.drawingml.chart+xml"/>
  <Override PartName="/xl/charts/style87.xml" ContentType="application/vnd.ms-office.chartstyle+xml"/>
  <Override PartName="/xl/charts/colors87.xml" ContentType="application/vnd.ms-office.chartcolorstyle+xml"/>
  <Override PartName="/xl/charts/chart88.xml" ContentType="application/vnd.openxmlformats-officedocument.drawingml.chart+xml"/>
  <Override PartName="/xl/charts/style88.xml" ContentType="application/vnd.ms-office.chartstyle+xml"/>
  <Override PartName="/xl/charts/colors88.xml" ContentType="application/vnd.ms-office.chartcolorstyle+xml"/>
  <Override PartName="/xl/charts/chart89.xml" ContentType="application/vnd.openxmlformats-officedocument.drawingml.chart+xml"/>
  <Override PartName="/xl/charts/style89.xml" ContentType="application/vnd.ms-office.chartstyle+xml"/>
  <Override PartName="/xl/charts/colors89.xml" ContentType="application/vnd.ms-office.chartcolorstyle+xml"/>
  <Override PartName="/xl/charts/chart90.xml" ContentType="application/vnd.openxmlformats-officedocument.drawingml.chart+xml"/>
  <Override PartName="/xl/charts/style90.xml" ContentType="application/vnd.ms-office.chartstyle+xml"/>
  <Override PartName="/xl/charts/colors90.xml" ContentType="application/vnd.ms-office.chartcolorstyle+xml"/>
  <Override PartName="/xl/charts/chart91.xml" ContentType="application/vnd.openxmlformats-officedocument.drawingml.chart+xml"/>
  <Override PartName="/xl/charts/style91.xml" ContentType="application/vnd.ms-office.chartstyle+xml"/>
  <Override PartName="/xl/charts/colors91.xml" ContentType="application/vnd.ms-office.chartcolorstyle+xml"/>
  <Override PartName="/xl/charts/chart92.xml" ContentType="application/vnd.openxmlformats-officedocument.drawingml.chart+xml"/>
  <Override PartName="/xl/charts/style92.xml" ContentType="application/vnd.ms-office.chartstyle+xml"/>
  <Override PartName="/xl/charts/colors92.xml" ContentType="application/vnd.ms-office.chartcolorstyle+xml"/>
  <Override PartName="/xl/charts/chart93.xml" ContentType="application/vnd.openxmlformats-officedocument.drawingml.chart+xml"/>
  <Override PartName="/xl/charts/style93.xml" ContentType="application/vnd.ms-office.chartstyle+xml"/>
  <Override PartName="/xl/charts/colors93.xml" ContentType="application/vnd.ms-office.chartcolorstyle+xml"/>
  <Override PartName="/xl/charts/chart94.xml" ContentType="application/vnd.openxmlformats-officedocument.drawingml.chart+xml"/>
  <Override PartName="/xl/charts/style94.xml" ContentType="application/vnd.ms-office.chartstyle+xml"/>
  <Override PartName="/xl/charts/colors94.xml" ContentType="application/vnd.ms-office.chartcolorstyle+xml"/>
  <Override PartName="/xl/charts/chart95.xml" ContentType="application/vnd.openxmlformats-officedocument.drawingml.chart+xml"/>
  <Override PartName="/xl/charts/style95.xml" ContentType="application/vnd.ms-office.chartstyle+xml"/>
  <Override PartName="/xl/charts/colors95.xml" ContentType="application/vnd.ms-office.chartcolorstyle+xml"/>
  <Override PartName="/xl/charts/chart96.xml" ContentType="application/vnd.openxmlformats-officedocument.drawingml.chart+xml"/>
  <Override PartName="/xl/charts/style96.xml" ContentType="application/vnd.ms-office.chartstyle+xml"/>
  <Override PartName="/xl/charts/colors96.xml" ContentType="application/vnd.ms-office.chartcolorstyle+xml"/>
  <Override PartName="/xl/charts/chart97.xml" ContentType="application/vnd.openxmlformats-officedocument.drawingml.chart+xml"/>
  <Override PartName="/xl/charts/style97.xml" ContentType="application/vnd.ms-office.chartstyle+xml"/>
  <Override PartName="/xl/charts/colors97.xml" ContentType="application/vnd.ms-office.chartcolorstyle+xml"/>
  <Override PartName="/xl/charts/chart98.xml" ContentType="application/vnd.openxmlformats-officedocument.drawingml.chart+xml"/>
  <Override PartName="/xl/charts/style98.xml" ContentType="application/vnd.ms-office.chartstyle+xml"/>
  <Override PartName="/xl/charts/colors98.xml" ContentType="application/vnd.ms-office.chartcolorstyle+xml"/>
  <Override PartName="/xl/charts/chart99.xml" ContentType="application/vnd.openxmlformats-officedocument.drawingml.chart+xml"/>
  <Override PartName="/xl/charts/style99.xml" ContentType="application/vnd.ms-office.chartstyle+xml"/>
  <Override PartName="/xl/charts/colors99.xml" ContentType="application/vnd.ms-office.chartcolorstyle+xml"/>
  <Override PartName="/xl/charts/chart100.xml" ContentType="application/vnd.openxmlformats-officedocument.drawingml.chart+xml"/>
  <Override PartName="/xl/charts/style100.xml" ContentType="application/vnd.ms-office.chartstyle+xml"/>
  <Override PartName="/xl/charts/colors100.xml" ContentType="application/vnd.ms-office.chartcolorstyle+xml"/>
  <Override PartName="/xl/charts/chart101.xml" ContentType="application/vnd.openxmlformats-officedocument.drawingml.chart+xml"/>
  <Override PartName="/xl/charts/style101.xml" ContentType="application/vnd.ms-office.chartstyle+xml"/>
  <Override PartName="/xl/charts/colors101.xml" ContentType="application/vnd.ms-office.chartcolorstyle+xml"/>
  <Override PartName="/xl/charts/chart102.xml" ContentType="application/vnd.openxmlformats-officedocument.drawingml.chart+xml"/>
  <Override PartName="/xl/charts/style102.xml" ContentType="application/vnd.ms-office.chartstyle+xml"/>
  <Override PartName="/xl/charts/colors102.xml" ContentType="application/vnd.ms-office.chartcolorstyle+xml"/>
  <Override PartName="/xl/charts/chart103.xml" ContentType="application/vnd.openxmlformats-officedocument.drawingml.chart+xml"/>
  <Override PartName="/xl/charts/style103.xml" ContentType="application/vnd.ms-office.chartstyle+xml"/>
  <Override PartName="/xl/charts/colors103.xml" ContentType="application/vnd.ms-office.chartcolorstyle+xml"/>
  <Override PartName="/xl/charts/chart104.xml" ContentType="application/vnd.openxmlformats-officedocument.drawingml.chart+xml"/>
  <Override PartName="/xl/charts/style104.xml" ContentType="application/vnd.ms-office.chartstyle+xml"/>
  <Override PartName="/xl/charts/colors104.xml" ContentType="application/vnd.ms-office.chartcolorstyle+xml"/>
  <Override PartName="/xl/charts/chart105.xml" ContentType="application/vnd.openxmlformats-officedocument.drawingml.chart+xml"/>
  <Override PartName="/xl/charts/style105.xml" ContentType="application/vnd.ms-office.chartstyle+xml"/>
  <Override PartName="/xl/charts/colors105.xml" ContentType="application/vnd.ms-office.chartcolorstyle+xml"/>
  <Override PartName="/xl/charts/chart106.xml" ContentType="application/vnd.openxmlformats-officedocument.drawingml.chart+xml"/>
  <Override PartName="/xl/charts/style106.xml" ContentType="application/vnd.ms-office.chartstyle+xml"/>
  <Override PartName="/xl/charts/colors106.xml" ContentType="application/vnd.ms-office.chartcolorstyle+xml"/>
  <Override PartName="/xl/charts/chart107.xml" ContentType="application/vnd.openxmlformats-officedocument.drawingml.chart+xml"/>
  <Override PartName="/xl/charts/style107.xml" ContentType="application/vnd.ms-office.chartstyle+xml"/>
  <Override PartName="/xl/charts/colors107.xml" ContentType="application/vnd.ms-office.chartcolorstyle+xml"/>
  <Override PartName="/xl/charts/chart108.xml" ContentType="application/vnd.openxmlformats-officedocument.drawingml.chart+xml"/>
  <Override PartName="/xl/charts/style108.xml" ContentType="application/vnd.ms-office.chartstyle+xml"/>
  <Override PartName="/xl/charts/colors108.xml" ContentType="application/vnd.ms-office.chartcolorstyle+xml"/>
  <Override PartName="/xl/charts/chart109.xml" ContentType="application/vnd.openxmlformats-officedocument.drawingml.chart+xml"/>
  <Override PartName="/xl/charts/style109.xml" ContentType="application/vnd.ms-office.chartstyle+xml"/>
  <Override PartName="/xl/charts/colors109.xml" ContentType="application/vnd.ms-office.chartcolorstyle+xml"/>
  <Override PartName="/xl/charts/chart110.xml" ContentType="application/vnd.openxmlformats-officedocument.drawingml.chart+xml"/>
  <Override PartName="/xl/charts/style110.xml" ContentType="application/vnd.ms-office.chartstyle+xml"/>
  <Override PartName="/xl/charts/colors110.xml" ContentType="application/vnd.ms-office.chartcolorstyle+xml"/>
  <Override PartName="/xl/charts/chart111.xml" ContentType="application/vnd.openxmlformats-officedocument.drawingml.chart+xml"/>
  <Override PartName="/xl/charts/style111.xml" ContentType="application/vnd.ms-office.chartstyle+xml"/>
  <Override PartName="/xl/charts/colors111.xml" ContentType="application/vnd.ms-office.chartcolorstyle+xml"/>
  <Override PartName="/xl/charts/chart112.xml" ContentType="application/vnd.openxmlformats-officedocument.drawingml.chart+xml"/>
  <Override PartName="/xl/charts/style112.xml" ContentType="application/vnd.ms-office.chartstyle+xml"/>
  <Override PartName="/xl/charts/colors112.xml" ContentType="application/vnd.ms-office.chartcolorstyle+xml"/>
  <Override PartName="/xl/charts/chart113.xml" ContentType="application/vnd.openxmlformats-officedocument.drawingml.chart+xml"/>
  <Override PartName="/xl/charts/style113.xml" ContentType="application/vnd.ms-office.chartstyle+xml"/>
  <Override PartName="/xl/charts/colors113.xml" ContentType="application/vnd.ms-office.chartcolorstyle+xml"/>
  <Override PartName="/xl/charts/chart114.xml" ContentType="application/vnd.openxmlformats-officedocument.drawingml.chart+xml"/>
  <Override PartName="/xl/charts/style114.xml" ContentType="application/vnd.ms-office.chartstyle+xml"/>
  <Override PartName="/xl/charts/colors114.xml" ContentType="application/vnd.ms-office.chartcolorstyle+xml"/>
  <Override PartName="/xl/charts/chart115.xml" ContentType="application/vnd.openxmlformats-officedocument.drawingml.chart+xml"/>
  <Override PartName="/xl/charts/style115.xml" ContentType="application/vnd.ms-office.chartstyle+xml"/>
  <Override PartName="/xl/charts/colors115.xml" ContentType="application/vnd.ms-office.chartcolorstyle+xml"/>
  <Override PartName="/xl/charts/chart116.xml" ContentType="application/vnd.openxmlformats-officedocument.drawingml.chart+xml"/>
  <Override PartName="/xl/charts/style116.xml" ContentType="application/vnd.ms-office.chartstyle+xml"/>
  <Override PartName="/xl/charts/colors116.xml" ContentType="application/vnd.ms-office.chartcolorstyle+xml"/>
  <Override PartName="/xl/charts/chart117.xml" ContentType="application/vnd.openxmlformats-officedocument.drawingml.chart+xml"/>
  <Override PartName="/xl/charts/style117.xml" ContentType="application/vnd.ms-office.chartstyle+xml"/>
  <Override PartName="/xl/charts/colors117.xml" ContentType="application/vnd.ms-office.chartcolorstyle+xml"/>
  <Override PartName="/xl/charts/chart118.xml" ContentType="application/vnd.openxmlformats-officedocument.drawingml.chart+xml"/>
  <Override PartName="/xl/charts/style118.xml" ContentType="application/vnd.ms-office.chartstyle+xml"/>
  <Override PartName="/xl/charts/colors118.xml" ContentType="application/vnd.ms-office.chartcolorstyle+xml"/>
  <Override PartName="/xl/charts/chart119.xml" ContentType="application/vnd.openxmlformats-officedocument.drawingml.chart+xml"/>
  <Override PartName="/xl/charts/style119.xml" ContentType="application/vnd.ms-office.chartstyle+xml"/>
  <Override PartName="/xl/charts/colors119.xml" ContentType="application/vnd.ms-office.chartcolorstyle+xml"/>
  <Override PartName="/xl/charts/chart120.xml" ContentType="application/vnd.openxmlformats-officedocument.drawingml.chart+xml"/>
  <Override PartName="/xl/charts/style120.xml" ContentType="application/vnd.ms-office.chartstyle+xml"/>
  <Override PartName="/xl/charts/colors120.xml" ContentType="application/vnd.ms-office.chartcolorstyle+xml"/>
  <Override PartName="/xl/charts/chart121.xml" ContentType="application/vnd.openxmlformats-officedocument.drawingml.chart+xml"/>
  <Override PartName="/xl/charts/style121.xml" ContentType="application/vnd.ms-office.chartstyle+xml"/>
  <Override PartName="/xl/charts/colors121.xml" ContentType="application/vnd.ms-office.chartcolorstyle+xml"/>
  <Override PartName="/xl/charts/chart122.xml" ContentType="application/vnd.openxmlformats-officedocument.drawingml.chart+xml"/>
  <Override PartName="/xl/charts/style122.xml" ContentType="application/vnd.ms-office.chartstyle+xml"/>
  <Override PartName="/xl/charts/colors122.xml" ContentType="application/vnd.ms-office.chartcolorstyle+xml"/>
  <Override PartName="/xl/charts/chart123.xml" ContentType="application/vnd.openxmlformats-officedocument.drawingml.chart+xml"/>
  <Override PartName="/xl/charts/style123.xml" ContentType="application/vnd.ms-office.chartstyle+xml"/>
  <Override PartName="/xl/charts/colors123.xml" ContentType="application/vnd.ms-office.chartcolorstyle+xml"/>
  <Override PartName="/xl/charts/chart124.xml" ContentType="application/vnd.openxmlformats-officedocument.drawingml.chart+xml"/>
  <Override PartName="/xl/charts/style124.xml" ContentType="application/vnd.ms-office.chartstyle+xml"/>
  <Override PartName="/xl/charts/colors124.xml" ContentType="application/vnd.ms-office.chartcolorstyle+xml"/>
  <Override PartName="/xl/charts/chart125.xml" ContentType="application/vnd.openxmlformats-officedocument.drawingml.chart+xml"/>
  <Override PartName="/xl/charts/style125.xml" ContentType="application/vnd.ms-office.chartstyle+xml"/>
  <Override PartName="/xl/charts/colors125.xml" ContentType="application/vnd.ms-office.chartcolorstyle+xml"/>
  <Override PartName="/xl/charts/chart126.xml" ContentType="application/vnd.openxmlformats-officedocument.drawingml.chart+xml"/>
  <Override PartName="/xl/charts/style126.xml" ContentType="application/vnd.ms-office.chartstyle+xml"/>
  <Override PartName="/xl/charts/colors126.xml" ContentType="application/vnd.ms-office.chartcolorstyle+xml"/>
  <Override PartName="/xl/charts/chart127.xml" ContentType="application/vnd.openxmlformats-officedocument.drawingml.chart+xml"/>
  <Override PartName="/xl/charts/style127.xml" ContentType="application/vnd.ms-office.chartstyle+xml"/>
  <Override PartName="/xl/charts/colors127.xml" ContentType="application/vnd.ms-office.chartcolorstyle+xml"/>
  <Override PartName="/xl/charts/chart128.xml" ContentType="application/vnd.openxmlformats-officedocument.drawingml.chart+xml"/>
  <Override PartName="/xl/charts/style128.xml" ContentType="application/vnd.ms-office.chartstyle+xml"/>
  <Override PartName="/xl/charts/colors128.xml" ContentType="application/vnd.ms-office.chartcolorstyle+xml"/>
  <Override PartName="/xl/charts/chart129.xml" ContentType="application/vnd.openxmlformats-officedocument.drawingml.chart+xml"/>
  <Override PartName="/xl/charts/style129.xml" ContentType="application/vnd.ms-office.chartstyle+xml"/>
  <Override PartName="/xl/charts/colors129.xml" ContentType="application/vnd.ms-office.chartcolorstyle+xml"/>
  <Override PartName="/xl/charts/chart130.xml" ContentType="application/vnd.openxmlformats-officedocument.drawingml.chart+xml"/>
  <Override PartName="/xl/charts/style130.xml" ContentType="application/vnd.ms-office.chartstyle+xml"/>
  <Override PartName="/xl/charts/colors130.xml" ContentType="application/vnd.ms-office.chartcolorstyle+xml"/>
  <Override PartName="/xl/charts/chart131.xml" ContentType="application/vnd.openxmlformats-officedocument.drawingml.chart+xml"/>
  <Override PartName="/xl/charts/style131.xml" ContentType="application/vnd.ms-office.chartstyle+xml"/>
  <Override PartName="/xl/charts/colors131.xml" ContentType="application/vnd.ms-office.chartcolorstyle+xml"/>
  <Override PartName="/xl/charts/chart132.xml" ContentType="application/vnd.openxmlformats-officedocument.drawingml.chart+xml"/>
  <Override PartName="/xl/charts/style132.xml" ContentType="application/vnd.ms-office.chartstyle+xml"/>
  <Override PartName="/xl/charts/colors132.xml" ContentType="application/vnd.ms-office.chartcolorstyle+xml"/>
  <Override PartName="/xl/charts/chart133.xml" ContentType="application/vnd.openxmlformats-officedocument.drawingml.chart+xml"/>
  <Override PartName="/xl/charts/style133.xml" ContentType="application/vnd.ms-office.chartstyle+xml"/>
  <Override PartName="/xl/charts/colors133.xml" ContentType="application/vnd.ms-office.chartcolorstyle+xml"/>
  <Override PartName="/xl/charts/chart134.xml" ContentType="application/vnd.openxmlformats-officedocument.drawingml.chart+xml"/>
  <Override PartName="/xl/charts/style134.xml" ContentType="application/vnd.ms-office.chartstyle+xml"/>
  <Override PartName="/xl/charts/colors134.xml" ContentType="application/vnd.ms-office.chartcolorstyle+xml"/>
  <Override PartName="/xl/charts/chart135.xml" ContentType="application/vnd.openxmlformats-officedocument.drawingml.chart+xml"/>
  <Override PartName="/xl/charts/style135.xml" ContentType="application/vnd.ms-office.chartstyle+xml"/>
  <Override PartName="/xl/charts/colors135.xml" ContentType="application/vnd.ms-office.chartcolorstyle+xml"/>
  <Override PartName="/xl/charts/chart136.xml" ContentType="application/vnd.openxmlformats-officedocument.drawingml.chart+xml"/>
  <Override PartName="/xl/charts/style136.xml" ContentType="application/vnd.ms-office.chartstyle+xml"/>
  <Override PartName="/xl/charts/colors136.xml" ContentType="application/vnd.ms-office.chartcolorstyle+xml"/>
  <Override PartName="/xl/charts/chart137.xml" ContentType="application/vnd.openxmlformats-officedocument.drawingml.chart+xml"/>
  <Override PartName="/xl/charts/style137.xml" ContentType="application/vnd.ms-office.chartstyle+xml"/>
  <Override PartName="/xl/charts/colors137.xml" ContentType="application/vnd.ms-office.chartcolorstyle+xml"/>
  <Override PartName="/xl/charts/chart138.xml" ContentType="application/vnd.openxmlformats-officedocument.drawingml.chart+xml"/>
  <Override PartName="/xl/charts/style138.xml" ContentType="application/vnd.ms-office.chartstyle+xml"/>
  <Override PartName="/xl/charts/colors138.xml" ContentType="application/vnd.ms-office.chartcolorstyle+xml"/>
  <Override PartName="/xl/charts/chart139.xml" ContentType="application/vnd.openxmlformats-officedocument.drawingml.chart+xml"/>
  <Override PartName="/xl/charts/style139.xml" ContentType="application/vnd.ms-office.chartstyle+xml"/>
  <Override PartName="/xl/charts/colors139.xml" ContentType="application/vnd.ms-office.chartcolorstyle+xml"/>
  <Override PartName="/xl/charts/chart140.xml" ContentType="application/vnd.openxmlformats-officedocument.drawingml.chart+xml"/>
  <Override PartName="/xl/charts/style140.xml" ContentType="application/vnd.ms-office.chartstyle+xml"/>
  <Override PartName="/xl/charts/colors140.xml" ContentType="application/vnd.ms-office.chartcolorstyle+xml"/>
  <Override PartName="/xl/charts/chart141.xml" ContentType="application/vnd.openxmlformats-officedocument.drawingml.chart+xml"/>
  <Override PartName="/xl/charts/style141.xml" ContentType="application/vnd.ms-office.chartstyle+xml"/>
  <Override PartName="/xl/charts/colors141.xml" ContentType="application/vnd.ms-office.chartcolorstyle+xml"/>
  <Override PartName="/xl/charts/chart142.xml" ContentType="application/vnd.openxmlformats-officedocument.drawingml.chart+xml"/>
  <Override PartName="/xl/charts/style142.xml" ContentType="application/vnd.ms-office.chartstyle+xml"/>
  <Override PartName="/xl/charts/colors142.xml" ContentType="application/vnd.ms-office.chartcolorstyle+xml"/>
  <Override PartName="/xl/charts/chart143.xml" ContentType="application/vnd.openxmlformats-officedocument.drawingml.chart+xml"/>
  <Override PartName="/xl/charts/style143.xml" ContentType="application/vnd.ms-office.chartstyle+xml"/>
  <Override PartName="/xl/charts/colors143.xml" ContentType="application/vnd.ms-office.chartcolorstyle+xml"/>
  <Override PartName="/xl/charts/chart144.xml" ContentType="application/vnd.openxmlformats-officedocument.drawingml.chart+xml"/>
  <Override PartName="/xl/charts/style144.xml" ContentType="application/vnd.ms-office.chartstyle+xml"/>
  <Override PartName="/xl/charts/colors144.xml" ContentType="application/vnd.ms-office.chartcolorstyle+xml"/>
  <Override PartName="/xl/charts/chart145.xml" ContentType="application/vnd.openxmlformats-officedocument.drawingml.chart+xml"/>
  <Override PartName="/xl/charts/style145.xml" ContentType="application/vnd.ms-office.chartstyle+xml"/>
  <Override PartName="/xl/charts/colors145.xml" ContentType="application/vnd.ms-office.chartcolorstyle+xml"/>
  <Override PartName="/xl/charts/chart146.xml" ContentType="application/vnd.openxmlformats-officedocument.drawingml.chart+xml"/>
  <Override PartName="/xl/charts/chart147.xml" ContentType="application/vnd.openxmlformats-officedocument.drawingml.chart+xml"/>
  <Override PartName="/xl/charts/style146.xml" ContentType="application/vnd.ms-office.chartstyle+xml"/>
  <Override PartName="/xl/charts/colors146.xml" ContentType="application/vnd.ms-office.chartcolorstyle+xml"/>
  <Override PartName="/xl/charts/chart148.xml" ContentType="application/vnd.openxmlformats-officedocument.drawingml.chart+xml"/>
  <Override PartName="/xl/charts/style147.xml" ContentType="application/vnd.ms-office.chartstyle+xml"/>
  <Override PartName="/xl/charts/colors147.xml" ContentType="application/vnd.ms-office.chartcolorstyle+xml"/>
  <Override PartName="/xl/charts/chart149.xml" ContentType="application/vnd.openxmlformats-officedocument.drawingml.chart+xml"/>
  <Override PartName="/xl/charts/style148.xml" ContentType="application/vnd.ms-office.chartstyle+xml"/>
  <Override PartName="/xl/charts/colors148.xml" ContentType="application/vnd.ms-office.chartcolorstyle+xml"/>
  <Override PartName="/xl/charts/chart150.xml" ContentType="application/vnd.openxmlformats-officedocument.drawingml.chart+xml"/>
  <Override PartName="/xl/charts/style149.xml" ContentType="application/vnd.ms-office.chartstyle+xml"/>
  <Override PartName="/xl/charts/colors149.xml" ContentType="application/vnd.ms-office.chartcolorstyle+xml"/>
  <Override PartName="/xl/charts/chart151.xml" ContentType="application/vnd.openxmlformats-officedocument.drawingml.chart+xml"/>
  <Override PartName="/xl/charts/style150.xml" ContentType="application/vnd.ms-office.chartstyle+xml"/>
  <Override PartName="/xl/charts/colors150.xml" ContentType="application/vnd.ms-office.chartcolorstyle+xml"/>
  <Override PartName="/xl/charts/chart152.xml" ContentType="application/vnd.openxmlformats-officedocument.drawingml.chart+xml"/>
  <Override PartName="/xl/charts/style151.xml" ContentType="application/vnd.ms-office.chartstyle+xml"/>
  <Override PartName="/xl/charts/colors151.xml" ContentType="application/vnd.ms-office.chartcolorstyle+xml"/>
  <Override PartName="/xl/charts/chart153.xml" ContentType="application/vnd.openxmlformats-officedocument.drawingml.chart+xml"/>
  <Override PartName="/xl/charts/style152.xml" ContentType="application/vnd.ms-office.chartstyle+xml"/>
  <Override PartName="/xl/charts/colors152.xml" ContentType="application/vnd.ms-office.chartcolorstyle+xml"/>
  <Override PartName="/xl/charts/chart154.xml" ContentType="application/vnd.openxmlformats-officedocument.drawingml.chart+xml"/>
  <Override PartName="/xl/charts/style153.xml" ContentType="application/vnd.ms-office.chartstyle+xml"/>
  <Override PartName="/xl/charts/colors153.xml" ContentType="application/vnd.ms-office.chartcolorstyle+xml"/>
  <Override PartName="/xl/charts/chart155.xml" ContentType="application/vnd.openxmlformats-officedocument.drawingml.chart+xml"/>
  <Override PartName="/xl/charts/style154.xml" ContentType="application/vnd.ms-office.chartstyle+xml"/>
  <Override PartName="/xl/charts/colors154.xml" ContentType="application/vnd.ms-office.chartcolorstyle+xml"/>
  <Override PartName="/xl/charts/chart156.xml" ContentType="application/vnd.openxmlformats-officedocument.drawingml.chart+xml"/>
  <Override PartName="/xl/charts/style155.xml" ContentType="application/vnd.ms-office.chartstyle+xml"/>
  <Override PartName="/xl/charts/colors155.xml" ContentType="application/vnd.ms-office.chartcolorstyle+xml"/>
  <Override PartName="/xl/charts/chart157.xml" ContentType="application/vnd.openxmlformats-officedocument.drawingml.chart+xml"/>
  <Override PartName="/xl/charts/style156.xml" ContentType="application/vnd.ms-office.chartstyle+xml"/>
  <Override PartName="/xl/charts/colors156.xml" ContentType="application/vnd.ms-office.chartcolorstyle+xml"/>
  <Override PartName="/xl/charts/chart158.xml" ContentType="application/vnd.openxmlformats-officedocument.drawingml.chart+xml"/>
  <Override PartName="/xl/charts/style157.xml" ContentType="application/vnd.ms-office.chartstyle+xml"/>
  <Override PartName="/xl/charts/colors157.xml" ContentType="application/vnd.ms-office.chartcolorstyle+xml"/>
  <Override PartName="/xl/charts/chart159.xml" ContentType="application/vnd.openxmlformats-officedocument.drawingml.chart+xml"/>
  <Override PartName="/xl/charts/style158.xml" ContentType="application/vnd.ms-office.chartstyle+xml"/>
  <Override PartName="/xl/charts/colors158.xml" ContentType="application/vnd.ms-office.chartcolorstyle+xml"/>
  <Override PartName="/xl/charts/chart160.xml" ContentType="application/vnd.openxmlformats-officedocument.drawingml.chart+xml"/>
  <Override PartName="/xl/charts/style159.xml" ContentType="application/vnd.ms-office.chartstyle+xml"/>
  <Override PartName="/xl/charts/colors159.xml" ContentType="application/vnd.ms-office.chartcolorstyle+xml"/>
  <Override PartName="/xl/charts/chart161.xml" ContentType="application/vnd.openxmlformats-officedocument.drawingml.chart+xml"/>
  <Override PartName="/xl/charts/style160.xml" ContentType="application/vnd.ms-office.chartstyle+xml"/>
  <Override PartName="/xl/charts/colors160.xml" ContentType="application/vnd.ms-office.chartcolorstyle+xml"/>
  <Override PartName="/xl/charts/chart162.xml" ContentType="application/vnd.openxmlformats-officedocument.drawingml.chart+xml"/>
  <Override PartName="/xl/charts/style161.xml" ContentType="application/vnd.ms-office.chartstyle+xml"/>
  <Override PartName="/xl/charts/colors161.xml" ContentType="application/vnd.ms-office.chartcolorstyle+xml"/>
  <Override PartName="/xl/charts/chart163.xml" ContentType="application/vnd.openxmlformats-officedocument.drawingml.chart+xml"/>
  <Override PartName="/xl/charts/style162.xml" ContentType="application/vnd.ms-office.chartstyle+xml"/>
  <Override PartName="/xl/charts/colors162.xml" ContentType="application/vnd.ms-office.chartcolorstyle+xml"/>
  <Override PartName="/xl/charts/chart164.xml" ContentType="application/vnd.openxmlformats-officedocument.drawingml.chart+xml"/>
  <Override PartName="/xl/charts/style163.xml" ContentType="application/vnd.ms-office.chartstyle+xml"/>
  <Override PartName="/xl/charts/colors16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brromero\Desktop\Mesa 2025\"/>
    </mc:Choice>
  </mc:AlternateContent>
  <xr:revisionPtr revIDLastSave="0" documentId="8_{2C794FFC-33CE-4399-946F-44DA7CC6B3F6}" xr6:coauthVersionLast="47" xr6:coauthVersionMax="47" xr10:uidLastSave="{00000000-0000-0000-0000-000000000000}"/>
  <bookViews>
    <workbookView xWindow="-108" yWindow="-108" windowWidth="23256" windowHeight="12576" xr2:uid="{00000000-000D-0000-FFFF-FFFF00000000}"/>
  </bookViews>
  <sheets>
    <sheet name="Table 4.1" sheetId="8" r:id="rId1"/>
  </sheets>
  <externalReferences>
    <externalReference r:id="rId2"/>
    <externalReference r:id="rId3"/>
    <externalReference r:id="rId4"/>
    <externalReference r:id="rId5"/>
    <externalReference r:id="rId6"/>
    <externalReference r:id="rId7"/>
    <externalReference r:id="rId8"/>
    <externalReference r:id="rId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51" i="8" l="1"/>
  <c r="B258" i="8" s="1"/>
  <c r="B261" i="8" s="1"/>
  <c r="B263" i="8" s="1"/>
  <c r="B265" i="8" s="1"/>
  <c r="B254" i="8" l="1"/>
  <c r="B256" i="8" s="1"/>
  <c r="G239" i="8"/>
  <c r="I238" i="8"/>
  <c r="I239" i="8" s="1"/>
  <c r="H238" i="8"/>
  <c r="H239" i="8" s="1"/>
  <c r="G218" i="8"/>
  <c r="I217" i="8"/>
  <c r="I218" i="8" s="1"/>
  <c r="H217" i="8"/>
  <c r="H218" i="8" s="1"/>
  <c r="I195" i="8" l="1"/>
  <c r="H195" i="8"/>
  <c r="G195" i="8"/>
  <c r="I194" i="8"/>
  <c r="I196" i="8" s="1"/>
  <c r="H194" i="8"/>
  <c r="H196" i="8" s="1"/>
  <c r="G194" i="8"/>
  <c r="G196" i="8" s="1"/>
  <c r="I193" i="8"/>
  <c r="H193" i="8"/>
  <c r="G193" i="8"/>
  <c r="A193" i="8"/>
  <c r="I192" i="8"/>
  <c r="H192" i="8"/>
  <c r="G192" i="8"/>
  <c r="A192" i="8"/>
  <c r="I191" i="8"/>
  <c r="H191" i="8"/>
  <c r="G191" i="8"/>
  <c r="A191" i="8"/>
  <c r="I190" i="8"/>
  <c r="H190" i="8"/>
  <c r="G190" i="8"/>
  <c r="A190" i="8"/>
  <c r="I189" i="8"/>
  <c r="H189" i="8"/>
  <c r="G189" i="8"/>
  <c r="A189" i="8"/>
  <c r="I188" i="8"/>
  <c r="H188" i="8"/>
  <c r="G188" i="8"/>
  <c r="A188" i="8"/>
  <c r="I187" i="8"/>
  <c r="H187" i="8"/>
  <c r="G187" i="8"/>
  <c r="A187" i="8"/>
  <c r="I186" i="8"/>
  <c r="H186" i="8"/>
  <c r="G186" i="8"/>
  <c r="A186" i="8"/>
  <c r="I185" i="8"/>
  <c r="H185" i="8"/>
  <c r="G185" i="8"/>
  <c r="A185" i="8"/>
  <c r="I184" i="8"/>
  <c r="H184" i="8"/>
  <c r="G184" i="8"/>
  <c r="A184" i="8"/>
  <c r="I183" i="8"/>
  <c r="H183" i="8"/>
  <c r="G183" i="8"/>
  <c r="A183" i="8"/>
  <c r="I182" i="8"/>
  <c r="H182" i="8"/>
  <c r="G182" i="8"/>
  <c r="A182" i="8"/>
  <c r="I181" i="8"/>
  <c r="H181" i="8"/>
  <c r="G181" i="8"/>
  <c r="A181" i="8"/>
  <c r="I173" i="8"/>
  <c r="H173" i="8"/>
  <c r="G173" i="8"/>
  <c r="I172" i="8"/>
  <c r="I174" i="8" s="1"/>
  <c r="H172" i="8"/>
  <c r="G172" i="8"/>
  <c r="I171" i="8"/>
  <c r="H171" i="8"/>
  <c r="G171" i="8"/>
  <c r="A171" i="8"/>
  <c r="I170" i="8"/>
  <c r="H170" i="8"/>
  <c r="G170" i="8"/>
  <c r="A170" i="8"/>
  <c r="I169" i="8"/>
  <c r="H169" i="8"/>
  <c r="G169" i="8"/>
  <c r="A169" i="8"/>
  <c r="I168" i="8"/>
  <c r="H168" i="8"/>
  <c r="G168" i="8"/>
  <c r="A168" i="8"/>
  <c r="I167" i="8"/>
  <c r="H167" i="8"/>
  <c r="G167" i="8"/>
  <c r="A167" i="8"/>
  <c r="I166" i="8"/>
  <c r="H166" i="8"/>
  <c r="G166" i="8"/>
  <c r="A166" i="8"/>
  <c r="I165" i="8"/>
  <c r="H165" i="8"/>
  <c r="G165" i="8"/>
  <c r="A165" i="8"/>
  <c r="I164" i="8"/>
  <c r="H164" i="8"/>
  <c r="G164" i="8"/>
  <c r="A164" i="8"/>
  <c r="I163" i="8"/>
  <c r="H163" i="8"/>
  <c r="G163" i="8"/>
  <c r="A163" i="8"/>
  <c r="I162" i="8"/>
  <c r="H162" i="8"/>
  <c r="G162" i="8"/>
  <c r="A162" i="8"/>
  <c r="I161" i="8"/>
  <c r="H161" i="8"/>
  <c r="G161" i="8"/>
  <c r="A161" i="8"/>
  <c r="I160" i="8"/>
  <c r="H160" i="8"/>
  <c r="G160" i="8"/>
  <c r="A160" i="8"/>
  <c r="I159" i="8"/>
  <c r="H159" i="8"/>
  <c r="G159" i="8"/>
  <c r="A159" i="8"/>
  <c r="H174" i="8" l="1"/>
  <c r="G174" i="8"/>
  <c r="O116" i="8"/>
  <c r="J116" i="8"/>
  <c r="O115" i="8"/>
  <c r="J115" i="8"/>
  <c r="O114" i="8"/>
  <c r="J114" i="8"/>
  <c r="O113" i="8"/>
  <c r="J113" i="8"/>
  <c r="O112" i="8"/>
  <c r="J112" i="8"/>
  <c r="O111" i="8"/>
  <c r="J111" i="8"/>
  <c r="O110" i="8"/>
  <c r="J110" i="8"/>
  <c r="O109" i="8"/>
  <c r="J109" i="8"/>
  <c r="O108" i="8"/>
  <c r="J108" i="8"/>
  <c r="O107" i="8"/>
  <c r="J107" i="8"/>
  <c r="O106" i="8"/>
  <c r="J106" i="8"/>
  <c r="O105" i="8"/>
  <c r="J105" i="8"/>
  <c r="O104" i="8"/>
  <c r="J104" i="8"/>
  <c r="O103" i="8"/>
  <c r="J103" i="8"/>
  <c r="O102" i="8"/>
  <c r="J102" i="8"/>
  <c r="I94" i="8" l="1"/>
  <c r="H94" i="8"/>
  <c r="G94" i="8"/>
  <c r="J91" i="8"/>
  <c r="J89" i="8"/>
  <c r="J87" i="8"/>
  <c r="J85" i="8"/>
  <c r="J83" i="8"/>
  <c r="J81" i="8"/>
  <c r="J79" i="8"/>
  <c r="J77" i="8"/>
  <c r="J75" i="8"/>
  <c r="J71" i="8"/>
  <c r="J69" i="8"/>
  <c r="I66" i="8"/>
  <c r="H66" i="8"/>
  <c r="G66" i="8"/>
  <c r="J63" i="8"/>
  <c r="J57" i="8"/>
  <c r="J55" i="8"/>
  <c r="J53" i="8"/>
  <c r="J51" i="8"/>
  <c r="J47" i="8"/>
  <c r="J45" i="8"/>
  <c r="J43" i="8"/>
  <c r="J41" i="8"/>
  <c r="M36" i="8"/>
  <c r="M35" i="8"/>
  <c r="M34" i="8"/>
  <c r="M33" i="8"/>
  <c r="M32" i="8"/>
  <c r="M31" i="8"/>
  <c r="M30" i="8"/>
  <c r="M29" i="8"/>
  <c r="M28" i="8"/>
  <c r="M27" i="8"/>
  <c r="M26" i="8"/>
  <c r="M25" i="8"/>
  <c r="M24" i="8"/>
  <c r="M23" i="8"/>
  <c r="M22" i="8"/>
  <c r="M21" i="8"/>
  <c r="M20" i="8"/>
  <c r="M19" i="8"/>
  <c r="M18" i="8"/>
  <c r="M17" i="8"/>
  <c r="M16" i="8"/>
  <c r="M15" i="8"/>
  <c r="M14" i="8"/>
  <c r="M13" i="8"/>
</calcChain>
</file>

<file path=xl/sharedStrings.xml><?xml version="1.0" encoding="utf-8"?>
<sst xmlns="http://schemas.openxmlformats.org/spreadsheetml/2006/main" count="1029" uniqueCount="491">
  <si>
    <t>Accounting Academic Program</t>
  </si>
  <si>
    <t>Summative</t>
  </si>
  <si>
    <t xml:space="preserve"> </t>
  </si>
  <si>
    <t>2023-1</t>
  </si>
  <si>
    <t>2023-2</t>
  </si>
  <si>
    <t>NA</t>
  </si>
  <si>
    <t xml:space="preserve">Table 4.1 - Standard 4 Student Learning Assessment </t>
  </si>
  <si>
    <t>Use this table to supply data for Criterion 4.1.</t>
  </si>
  <si>
    <t>Performance Indicator</t>
  </si>
  <si>
    <t xml:space="preserve">You must provide minimum 2-3 assessments results for each program, concentration, specialization, etc. accredited or to be accredited. You must have direct, summative, formative and comparative results for each program. </t>
  </si>
  <si>
    <t>Delete examples after entering your data</t>
  </si>
  <si>
    <t>1.  Student Learning Results</t>
  </si>
  <si>
    <r>
      <t xml:space="preserve">A student learning outcome is one that measures a specific competency attainment. </t>
    </r>
    <r>
      <rPr>
        <i/>
        <sz val="11"/>
        <color theme="1"/>
        <rFont val="Arial"/>
        <family val="2"/>
      </rPr>
      <t>Examples of a direct assessment (evidence) of student learning attainment that might be used include:  capstone performance, third-party examination, faculty-designed examination, professional performance, licensure examination).</t>
    </r>
    <r>
      <rPr>
        <sz val="11"/>
        <color theme="1"/>
        <rFont val="Arial"/>
        <family val="2"/>
      </rPr>
      <t xml:space="preserve">  Add these to the description of the measurement instrument in column two:
</t>
    </r>
    <r>
      <rPr>
        <b/>
        <u/>
        <sz val="11"/>
        <color theme="1"/>
        <rFont val="Arial"/>
        <family val="2"/>
      </rPr>
      <t>Direct</t>
    </r>
    <r>
      <rPr>
        <sz val="11"/>
        <color theme="1"/>
        <rFont val="Arial"/>
        <family val="2"/>
      </rPr>
      <t xml:space="preserve"> - Assessing student performance by examining samples of student work
</t>
    </r>
    <r>
      <rPr>
        <b/>
        <sz val="11"/>
        <color theme="1"/>
        <rFont val="Arial"/>
        <family val="2"/>
      </rPr>
      <t>Indirect</t>
    </r>
    <r>
      <rPr>
        <sz val="11"/>
        <color theme="1"/>
        <rFont val="Arial"/>
        <family val="2"/>
      </rPr>
      <t xml:space="preserve"> - Assessing indicators other than student work such as getting feedback from the student or other persons who may provide relevant information.
</t>
    </r>
    <r>
      <rPr>
        <b/>
        <u/>
        <sz val="11"/>
        <color theme="1"/>
        <rFont val="Arial"/>
        <family val="2"/>
      </rPr>
      <t>Formative</t>
    </r>
    <r>
      <rPr>
        <sz val="11"/>
        <color theme="1"/>
        <rFont val="Arial"/>
        <family val="2"/>
      </rPr>
      <t xml:space="preserve"> – An assessment conducted during the student’s education.
</t>
    </r>
    <r>
      <rPr>
        <b/>
        <u/>
        <sz val="11"/>
        <color theme="1"/>
        <rFont val="Arial"/>
        <family val="2"/>
      </rPr>
      <t>Summative</t>
    </r>
    <r>
      <rPr>
        <sz val="11"/>
        <color theme="1"/>
        <rFont val="Arial"/>
        <family val="2"/>
      </rPr>
      <t xml:space="preserve"> – An assessment conducted at the end of the student’s education.
</t>
    </r>
    <r>
      <rPr>
        <b/>
        <sz val="11"/>
        <color theme="1"/>
        <rFont val="Arial"/>
        <family val="2"/>
      </rPr>
      <t>Internal</t>
    </r>
    <r>
      <rPr>
        <sz val="11"/>
        <color theme="1"/>
        <rFont val="Arial"/>
        <family val="2"/>
      </rPr>
      <t xml:space="preserve"> – An assessment instrument that was developed within the business unit.
</t>
    </r>
    <r>
      <rPr>
        <b/>
        <sz val="11"/>
        <color theme="1"/>
        <rFont val="Arial"/>
        <family val="2"/>
      </rPr>
      <t>External</t>
    </r>
    <r>
      <rPr>
        <sz val="11"/>
        <color theme="1"/>
        <rFont val="Arial"/>
        <family val="2"/>
      </rPr>
      <t xml:space="preserve"> – An assessment instrument that was developed outside the business unit.
</t>
    </r>
    <r>
      <rPr>
        <b/>
        <u/>
        <sz val="11"/>
        <color theme="1"/>
        <rFont val="Arial"/>
        <family val="2"/>
      </rPr>
      <t>Comparative</t>
    </r>
    <r>
      <rPr>
        <sz val="11"/>
        <color theme="1"/>
        <rFont val="Arial"/>
        <family val="2"/>
      </rPr>
      <t xml:space="preserve"> – Compare results to external students using data from i.e. the U.S. Department of Education Research and Statistics, or results from a vendor providing comparable data. Internal comparative data may be between classes, online and on ground classes, professors, programs, campuses, etc.
</t>
    </r>
  </si>
  <si>
    <t>Analysis of Results</t>
  </si>
  <si>
    <t>Identified in Criterion 4.2</t>
  </si>
  <si>
    <t>Identified in Criterion 4.1</t>
  </si>
  <si>
    <t>Identified in Criterion 4.3</t>
  </si>
  <si>
    <t>Identified in Criterion 4.4</t>
  </si>
  <si>
    <t>Approach</t>
  </si>
  <si>
    <r>
      <rPr>
        <b/>
        <sz val="12"/>
        <color rgb="FFFF0000"/>
        <rFont val="Arial"/>
        <family val="2"/>
      </rPr>
      <t xml:space="preserve">Deployment    </t>
    </r>
    <r>
      <rPr>
        <b/>
        <sz val="12"/>
        <color theme="1"/>
        <rFont val="Arial"/>
        <family val="2"/>
      </rPr>
      <t xml:space="preserve">                            
(Do not use course grades or GPA)</t>
    </r>
  </si>
  <si>
    <t>Results</t>
  </si>
  <si>
    <t xml:space="preserve">Analysis of Results </t>
  </si>
  <si>
    <r>
      <rPr>
        <b/>
        <sz val="12"/>
        <color rgb="FFFF0000"/>
        <rFont val="Arial"/>
        <family val="2"/>
      </rPr>
      <t xml:space="preserve">Improvement </t>
    </r>
    <r>
      <rPr>
        <b/>
        <sz val="12"/>
        <color theme="1"/>
        <rFont val="Arial"/>
        <family val="2"/>
      </rPr>
      <t xml:space="preserve">           
Action Taken or Improvement made </t>
    </r>
  </si>
  <si>
    <r>
      <t xml:space="preserve">Insert Graphs or Tables of </t>
    </r>
    <r>
      <rPr>
        <b/>
        <sz val="12"/>
        <color rgb="FFFF0000"/>
        <rFont val="Arial"/>
        <family val="2"/>
      </rPr>
      <t xml:space="preserve">Trends </t>
    </r>
    <r>
      <rPr>
        <b/>
        <sz val="12"/>
        <color theme="1"/>
        <rFont val="Arial"/>
        <family val="2"/>
      </rPr>
      <t>(3-5 data points)                                                                
Report sample or population size n = #</t>
    </r>
  </si>
  <si>
    <r>
      <t xml:space="preserve">Program Learning objectives        
</t>
    </r>
    <r>
      <rPr>
        <b/>
        <u/>
        <sz val="12"/>
        <color theme="1"/>
        <rFont val="Arial"/>
        <family val="2"/>
      </rPr>
      <t>SLO1</t>
    </r>
    <r>
      <rPr>
        <b/>
        <sz val="12"/>
        <color theme="1"/>
        <rFont val="Arial"/>
        <family val="2"/>
      </rPr>
      <t xml:space="preserve">, SLO2, etc. </t>
    </r>
  </si>
  <si>
    <t xml:space="preserve">What is your measurement instrument or process? </t>
  </si>
  <si>
    <t>What are your current results?</t>
  </si>
  <si>
    <t>What did you learn from the results?</t>
  </si>
  <si>
    <t>What did you improve or  what is your next step?</t>
  </si>
  <si>
    <r>
      <rPr>
        <b/>
        <u/>
        <sz val="12"/>
        <color theme="1"/>
        <rFont val="Arial"/>
        <family val="2"/>
      </rPr>
      <t xml:space="preserve">Measurable Goals </t>
    </r>
    <r>
      <rPr>
        <b/>
        <sz val="12"/>
        <color theme="1"/>
        <rFont val="Arial"/>
        <family val="2"/>
      </rPr>
      <t xml:space="preserve">
50% or above in midterm or final test </t>
    </r>
  </si>
  <si>
    <t>(Indicate type of instrument) direct, formative, internal, comparative</t>
  </si>
  <si>
    <t>midterm  I 2023</t>
  </si>
  <si>
    <t>midterm II 2023</t>
  </si>
  <si>
    <t>midterm I 2024</t>
  </si>
  <si>
    <t xml:space="preserve"> final test II 2023</t>
  </si>
  <si>
    <t xml:space="preserve"> final test I 2024 </t>
  </si>
  <si>
    <t xml:space="preserve"> final test II 2024 </t>
  </si>
  <si>
    <t xml:space="preserve">Promedio general </t>
  </si>
  <si>
    <r>
      <rPr>
        <b/>
        <u/>
        <sz val="12"/>
        <color theme="1"/>
        <rFont val="Arial"/>
        <family val="2"/>
      </rPr>
      <t>SLO 1.1</t>
    </r>
    <r>
      <rPr>
        <b/>
        <sz val="12"/>
        <color theme="1"/>
        <rFont val="Arial"/>
        <family val="2"/>
      </rPr>
      <t xml:space="preserve"> Develop a comprehensive understanding of </t>
    </r>
    <r>
      <rPr>
        <sz val="12"/>
        <color rgb="FFC00000"/>
        <rFont val="Arial"/>
        <family val="2"/>
      </rPr>
      <t>accounting</t>
    </r>
    <r>
      <rPr>
        <sz val="12"/>
        <color theme="1"/>
        <rFont val="Arial"/>
        <family val="2"/>
      </rPr>
      <t xml:space="preserve"> </t>
    </r>
    <r>
      <rPr>
        <b/>
        <sz val="12"/>
        <color theme="1"/>
        <rFont val="Arial"/>
        <family val="2"/>
      </rPr>
      <t xml:space="preserve">principles and standards, enabling students to accurately prepare, analyze, and interpret financial statements  entities                         1.2 Develop proficiency in designing and managing accounting systems, enabling students to help firms address complex accounting challenges."
</t>
    </r>
  </si>
  <si>
    <t xml:space="preserve">direct, formative  </t>
  </si>
  <si>
    <t xml:space="preserve">Students have an average performance of 67% for this objective. </t>
  </si>
  <si>
    <t>Students demonstrate enought performance in their foundational discipline, accounting, thereby fulfilling the primary objectives of the program. However, it is necessary to improve the midterm performance of students due to their lower results</t>
  </si>
  <si>
    <t>New curriculum of the program strengthens accounting knowledge by providing an international and financial focus. The proposed new teaching methods incorporate digital tools and the English language to enhance performance in these competencies.</t>
  </si>
  <si>
    <t xml:space="preserve">direct, sumative   </t>
  </si>
  <si>
    <r>
      <t>Students have an average performance of 75.4% for this objectiv</t>
    </r>
    <r>
      <rPr>
        <sz val="12"/>
        <rFont val="Arial"/>
        <family val="2"/>
      </rPr>
      <t xml:space="preserve">e. This is the highest performance obtained. </t>
    </r>
  </si>
  <si>
    <t>Students demonstrate excelent  performance in their foundational discipline, accounting, thereby fulfilling the primary objectives of the program. Nonetheless, it is advisable to continue striving for continuous improvement.</t>
  </si>
  <si>
    <r>
      <rPr>
        <b/>
        <u/>
        <sz val="12"/>
        <color theme="1"/>
        <rFont val="Arial"/>
        <family val="2"/>
      </rPr>
      <t>SLO 2</t>
    </r>
    <r>
      <rPr>
        <b/>
        <sz val="12"/>
        <color theme="1"/>
        <rFont val="Arial"/>
        <family val="2"/>
      </rPr>
      <t>.</t>
    </r>
    <r>
      <rPr>
        <sz val="12"/>
        <color theme="1"/>
        <rFont val="Arial"/>
        <family val="2"/>
      </rPr>
      <t xml:space="preserve"> 	Equip students with the ability to evaluate ethical dilemmas and apply ethical reasoning to business situations, fostering a commitment to integrity and social responsibility in accounting practices.</t>
    </r>
  </si>
  <si>
    <t>Students have an average performance of 49,3 % for this objective.</t>
  </si>
  <si>
    <t xml:space="preserve">Students achieve a lower performance in this competence. It is necesary to develop strategies to understand an appply ethic concepts to accounting and business practices. However,students have been improving their performance semester by semester. </t>
  </si>
  <si>
    <t>The new program design offers courses dedicated exclusively to developing the ethical and legal components of business and accounting practices, including 'Deontology of the Accounting Profession</t>
  </si>
  <si>
    <t xml:space="preserve">Students have an average performance of 61.2% for this objective. </t>
  </si>
  <si>
    <t xml:space="preserve">Students achieve enought  performance in this competence. It is necesary to develop strategies to understand an appply ethic concepts to accounting and business practices. However,students have been improving their performance semester by semester. </t>
  </si>
  <si>
    <r>
      <rPr>
        <b/>
        <u/>
        <sz val="12"/>
        <color theme="1"/>
        <rFont val="Arial"/>
        <family val="2"/>
      </rPr>
      <t>SLO 3.</t>
    </r>
    <r>
      <rPr>
        <b/>
        <sz val="12"/>
        <color theme="1"/>
        <rFont val="Arial"/>
        <family val="2"/>
      </rPr>
      <t xml:space="preserve"> 	Facilitate the integration of accounting knowledge with other business disciplines, enabling students to assess business performance holistically and contribute to cross-functional decision-making.</t>
    </r>
  </si>
  <si>
    <t xml:space="preserve">Students have an average performance of 61,9 % for this objective. </t>
  </si>
  <si>
    <t>Students demonstrate good performance to integrate bussines and management. However, it is necessary to improve the midterm performance of students due to their lower results</t>
  </si>
  <si>
    <t>Initiatives such as the dual program, co-degree, and national and international mobility aim to create an interdisciplinary program that integrates other disciplines and techniques to train global accountants in line with the new demands of the business world.</t>
  </si>
  <si>
    <t xml:space="preserve">Students have an average performance of 67.2% for this objective </t>
  </si>
  <si>
    <t xml:space="preserve">Students demonstrate enougth  performance in legal knowledge. However, because this competence is central for the program it is necesary to improve their performance. </t>
  </si>
  <si>
    <r>
      <rPr>
        <b/>
        <u/>
        <sz val="12"/>
        <color theme="1"/>
        <rFont val="Arial"/>
        <family val="2"/>
      </rPr>
      <t>SLO 4.</t>
    </r>
    <r>
      <rPr>
        <b/>
        <sz val="12"/>
        <color theme="1"/>
        <rFont val="Arial"/>
        <family val="2"/>
      </rPr>
      <t xml:space="preserve"> Cultivate leadership skills that empower students to effectively guide teams and influence organizational culture, fostering an environment conducive to ethical decision-making and strategic thinking.</t>
    </r>
  </si>
  <si>
    <t xml:space="preserve">Students have an average performance of 58.7% for this objective </t>
  </si>
  <si>
    <t xml:space="preserve">Students have an average performance of 64.9% for this objective </t>
  </si>
  <si>
    <r>
      <rPr>
        <b/>
        <u/>
        <sz val="12"/>
        <color theme="1"/>
        <rFont val="Arial"/>
        <family val="2"/>
      </rPr>
      <t>SLO 5</t>
    </r>
    <r>
      <rPr>
        <b/>
        <sz val="12"/>
        <color theme="1"/>
        <rFont val="Arial"/>
        <family val="2"/>
      </rPr>
      <t xml:space="preserve">.1 </t>
    </r>
    <r>
      <rPr>
        <sz val="12"/>
        <color theme="1"/>
        <rFont val="Arial"/>
        <family val="2"/>
      </rPr>
      <t xml:space="preserve">Provide an in-depth understanding of relevant legal frameworks and regulations that govern accounting practices, enabling students to navigate compliance and mitigate legal risks in business operations                             </t>
    </r>
    <r>
      <rPr>
        <b/>
        <sz val="12"/>
        <color theme="1"/>
        <rFont val="Arial"/>
        <family val="2"/>
      </rPr>
      <t>5.2</t>
    </r>
    <r>
      <rPr>
        <sz val="12"/>
        <color theme="1"/>
        <rFont val="Arial"/>
        <family val="2"/>
      </rPr>
      <t xml:space="preserve"> Enabling students to identify legal implications and ensure compliance in financial reporting and business practices</t>
    </r>
  </si>
  <si>
    <t>Students have an average performance of 55.6% for this objective</t>
  </si>
  <si>
    <t>Students demonstrate enougth  performance in marketing knowledge However, it is necessary to improve the midterm performance of students due to their lower results</t>
  </si>
  <si>
    <t>Students have an average performance of 58.3 % for this objective</t>
  </si>
  <si>
    <r>
      <rPr>
        <b/>
        <u/>
        <sz val="12"/>
        <color theme="1"/>
        <rFont val="Arial"/>
        <family val="2"/>
      </rPr>
      <t xml:space="preserve">SLO 6. </t>
    </r>
    <r>
      <rPr>
        <b/>
        <sz val="12"/>
        <color theme="1"/>
        <rFont val="Arial"/>
        <family val="2"/>
      </rPr>
      <t>Teach students to apply economic principles to analyze market dynamics and assess their impact on business performance, thereby enhancing their ability to make informed financial decisions.</t>
    </r>
  </si>
  <si>
    <t>Students have an average performance of 51.4 % for this objective</t>
  </si>
  <si>
    <t xml:space="preserve">Students demonstrate enougth  performance in economic knowledge. However, because this competence is central for the program it is necesary to improve their performance. </t>
  </si>
  <si>
    <t xml:space="preserve">Students have an average performance of 64.7% for this objective </t>
  </si>
  <si>
    <t xml:space="preserve">Students demonstrate excelent  performance in their foundational discipline, accounting, thereby fulfilling the primary objectives of the program. Nonetheless, it is advisable to continue striving for continuous improvement.. </t>
  </si>
  <si>
    <r>
      <rPr>
        <b/>
        <u/>
        <sz val="12"/>
        <color theme="1"/>
        <rFont val="Arial"/>
        <family val="2"/>
      </rPr>
      <t>SLO 7</t>
    </r>
    <r>
      <rPr>
        <b/>
        <sz val="12"/>
        <color theme="1"/>
        <rFont val="Arial"/>
        <family val="2"/>
      </rPr>
      <t>.</t>
    </r>
    <r>
      <rPr>
        <sz val="12"/>
        <color theme="1"/>
        <rFont val="Arial"/>
        <family val="2"/>
      </rPr>
      <t xml:space="preserve"> Expose students to global business trends and practices, promoting an understanding of how international factors influence financial reporting, investment, and strategic planning in accounting</t>
    </r>
  </si>
  <si>
    <t>Students have an average performance of 45.9% for this objective. This is one of  the lowest performance obtained</t>
  </si>
  <si>
    <t>new curriculum of the program strengthens accounting knowledge by providing an international and financial focus. The proposed new teaching methods incorporate digital tools and the English language to enhance performance in these competencies</t>
  </si>
  <si>
    <t xml:space="preserve">Students have an average performance of 54..6% for this objective. This is one of  the lowest performance obtained. </t>
  </si>
  <si>
    <t xml:space="preserve">Students achieve a lower performance in this competence. It is necesary to develop strategies to understand an appply ethic concepts to accounting and business practices. However,students have been improving their performance semester by semester.  </t>
  </si>
  <si>
    <r>
      <rPr>
        <b/>
        <u/>
        <sz val="12"/>
        <color theme="1"/>
        <rFont val="Arial"/>
        <family val="2"/>
      </rPr>
      <t>SLO 8.</t>
    </r>
    <r>
      <rPr>
        <b/>
        <sz val="12"/>
        <color theme="1"/>
        <rFont val="Arial"/>
        <family val="2"/>
      </rPr>
      <t xml:space="preserve"> Train students in the use of modern information management systems and technology, emphasizing their role in enhancing data accuracy, efficiency, and security in financial reporting and analysis.</t>
    </r>
  </si>
  <si>
    <t xml:space="preserve">Students have an average performance of 53.3% for this objective </t>
  </si>
  <si>
    <t>Students demonstrate not enought   performance in marketing knowledge However, it is necessary to improve the midterm performance of students due to their lower results</t>
  </si>
  <si>
    <t xml:space="preserve">Students have an average performance of 61.2.3% for this objective </t>
  </si>
  <si>
    <t>Students achieve a lower performance in this competence. It is necesary to develop strategies to understand an appply ethic concepts to accounting and business practices. However,students have been improving their performance semester by semester.</t>
  </si>
  <si>
    <r>
      <rPr>
        <b/>
        <u/>
        <sz val="12"/>
        <color theme="1"/>
        <rFont val="Arial"/>
        <family val="2"/>
      </rPr>
      <t>SL 9</t>
    </r>
    <r>
      <rPr>
        <b/>
        <sz val="12"/>
        <color theme="1"/>
        <rFont val="Arial"/>
        <family val="2"/>
      </rPr>
      <t>.</t>
    </r>
    <r>
      <rPr>
        <sz val="12"/>
        <color theme="1"/>
        <rFont val="Arial"/>
        <family val="2"/>
      </rPr>
      <t xml:space="preserve"> Equip students with managerial skills essential for effective organizational administration, emphasizing the importance of accounting information in strategic planning and resource allocation.</t>
    </r>
  </si>
  <si>
    <t xml:space="preserve">Students have an average performance of 47.6 % for this objective. This is one of  the lowest performance obtained. </t>
  </si>
  <si>
    <t xml:space="preserve">Students have an average performance of 55.7 % for this objective. This is one of  the lowest performance obtained. </t>
  </si>
  <si>
    <t xml:space="preserve">Students achieve a lower performance in this competence. It is necesary to develop strategies to understand an appply administrative concepts to accounting and business practices. However,students have been improving their performance semester by semester. </t>
  </si>
  <si>
    <r>
      <rPr>
        <b/>
        <u/>
        <sz val="12"/>
        <color theme="1"/>
        <rFont val="Arial"/>
        <family val="2"/>
      </rPr>
      <t>SLO 10.</t>
    </r>
    <r>
      <rPr>
        <b/>
        <sz val="12"/>
        <color theme="1"/>
        <rFont val="Arial"/>
        <family val="2"/>
      </rPr>
      <t xml:space="preserve"> Foster an understanding of the interplay between accounting data and marketing strategies, enabling students to analyze market trends and customer behaviors from a financial perspective.</t>
    </r>
  </si>
  <si>
    <t xml:space="preserve">Students have an average performance of 64.4% for this objective </t>
  </si>
  <si>
    <t xml:space="preserve">Students have an average performance of 75.8% for this objective. This is the highest performance obtained. </t>
  </si>
  <si>
    <r>
      <rPr>
        <b/>
        <u/>
        <sz val="12"/>
        <color theme="1"/>
        <rFont val="Arial"/>
        <family val="2"/>
      </rPr>
      <t>SLO  11</t>
    </r>
    <r>
      <rPr>
        <b/>
        <sz val="12"/>
        <color theme="1"/>
        <rFont val="Arial"/>
        <family val="2"/>
      </rPr>
      <t>.</t>
    </r>
    <r>
      <rPr>
        <sz val="12"/>
        <color theme="1"/>
        <rFont val="Arial"/>
        <family val="2"/>
      </rPr>
      <t xml:space="preserve"> Develop proficiency in quantitative and statistical methodologies, enabling students to apply data analysis techniques to evaluate financial performance and support business decisions.</t>
    </r>
  </si>
  <si>
    <t>Students have an average performance of 50% for this objective</t>
  </si>
  <si>
    <t>Students have an average performance of 60.7% for this objective</t>
  </si>
  <si>
    <t xml:space="preserve">Students demonstrate enougth  performance in quantitative an statistical techniques.  However, it is necessary to improve the performance of students </t>
  </si>
  <si>
    <r>
      <rPr>
        <b/>
        <u/>
        <sz val="12"/>
        <color theme="1"/>
        <rFont val="Arial"/>
        <family val="2"/>
      </rPr>
      <t xml:space="preserve">SLO 12.1 </t>
    </r>
    <r>
      <rPr>
        <b/>
        <sz val="12"/>
        <color theme="1"/>
        <rFont val="Arial"/>
        <family val="2"/>
      </rPr>
      <t>Deliver a robust understanding of financial management concepts, equipping students with the skills necessary to analyze financial health, manage budgets, and optimize capital allocation within organizations. 12.2 Deliver skills to analyze financial health and optimize capital allocation within organizations.</t>
    </r>
  </si>
  <si>
    <t>Students have an average performance of 49.1 % for this objective</t>
  </si>
  <si>
    <t>Students have an average performance of 52.4 % for this objective</t>
  </si>
  <si>
    <t xml:space="preserve">Students achieve a lower performance in this competence that is deep important to the programa. It is necesary to develop didactic  strategies to achieve finance competences. </t>
  </si>
  <si>
    <t>Agribusiness Academic Program</t>
  </si>
  <si>
    <t xml:space="preserve">Deployment                                </t>
  </si>
  <si>
    <t xml:space="preserve">Improvement            
</t>
  </si>
  <si>
    <t xml:space="preserve">Trends                                                            </t>
  </si>
  <si>
    <t>Score</t>
  </si>
  <si>
    <t>Management</t>
  </si>
  <si>
    <t>I-2023</t>
  </si>
  <si>
    <t>II-2023</t>
  </si>
  <si>
    <t>I-2024</t>
  </si>
  <si>
    <t>Average</t>
  </si>
  <si>
    <t xml:space="preserve">SLO 1. Designs management strategies for agribusinesses, integrating the fundamental principles of administration and sustainability, in order to optimize production and improve organizational competitiveness in rural environments.             </t>
  </si>
  <si>
    <t>Formative, internal</t>
  </si>
  <si>
    <t xml:space="preserve">The average score for mid-career students was 43%. </t>
  </si>
  <si>
    <t>In I-2023, the results by CPC show the best performance in the Business Leadership component. The lowest scores are found in the CPCs of Economics.                                                                                                                                                                                                         In II-2023, the results by CPC show the best performance in the Business Leadership component. The lowest scores are found in the CPCs of Economics.                                         In I-2024, the results by CPC show the best performance in the component of Business Leadership.</t>
  </si>
  <si>
    <t xml:space="preserve">I-2023: review the number of questions per CPC and total of the questionnaire (increase the number of questions from 40 to 120); articulation between CPC and program courses that contribute to the program; and develop course evaluations in an environment that favors greater rigor on the part of the students.                                                       II-2023: continue with the standardization of the test for greater reliability in the results; incorporate in all semesters an evaluation of learning outcomes that contributes to student training in this type of tests and to improve the evaluation instruments.                                                         I-2024: articulate the evaluation of the CPCs with the learning outcomes of the program; establish the academic spaces that are associated with each CPC; evaluate separately the courses in the area of Territory and Production; and give greater relevance to the evaluation so that students become more committed to taking the tests. All CPCs are evaluated both at mid-career and at the end of the course. The learning outcomes were formulated at the mesocurricular level in articulation with the CPCs of the ACBSP.
</t>
  </si>
  <si>
    <t>Business Communication</t>
  </si>
  <si>
    <t xml:space="preserve">SLO 2. Develops and applies soft skills, as well as management tools, promoting teamwork, creativity, innovation and efficiency in project management and entrepreneurship.                                                                              </t>
  </si>
  <si>
    <t xml:space="preserve">The average score for mid-career students was 62%. </t>
  </si>
  <si>
    <t>Legal environment of Business</t>
  </si>
  <si>
    <t xml:space="preserve">SLO 3. Applies knowledge of associative forms, regulatory instruments and the legal structure in the national and international context that allow him/her to effectively manage labor relations, commercial operations and other aspects of the legal operation of companies and organizations linked to the rural sector. </t>
  </si>
  <si>
    <t xml:space="preserve">The average score for mid-career students was 51%. </t>
  </si>
  <si>
    <t>Business policies or Integrating Experience</t>
  </si>
  <si>
    <t xml:space="preserve">SLO 4. Designs business strategies for agribusinesses based on competitiveness and productivity, with a systemic vision of the environment that promotes environmental balance and wellbeing of collaborators, within a framework of integral quality.                                                                                                 </t>
  </si>
  <si>
    <t xml:space="preserve">The average score for mid-career students was 46%. </t>
  </si>
  <si>
    <t>Global Dimensions of Business</t>
  </si>
  <si>
    <t xml:space="preserve">SLO 5. Analyzes agricultural organizations from a systemic perspective, considering their interrelation with the environment and the factors that influence their operation and development.                                                                           </t>
  </si>
  <si>
    <t xml:space="preserve">This CPC was evaluated only to final year students because the corresponding courses are located in the higher semesters. </t>
  </si>
  <si>
    <t>Economics</t>
  </si>
  <si>
    <t xml:space="preserve">SLO 6. Applies the principles of microeconomic theory to analyze the functioning of markets, evaluate their efficiency and failures, as well as to determine the impact of macroeconomic variables.                                                            </t>
  </si>
  <si>
    <t xml:space="preserve">The average score for mid-career students was 37%. </t>
  </si>
  <si>
    <t>Accounting-Business Finance</t>
  </si>
  <si>
    <t xml:space="preserve">SLO 7. Designs and applies financial management strategies in organizations of the agricultural sector through the use of tools for the elaboration of cost structures, financial planning and analysis of indicators, with an ethical and responsible approach in decision making and problem solving.                  </t>
  </si>
  <si>
    <t xml:space="preserve">The average score for mid-career students was 52%. </t>
  </si>
  <si>
    <t>Marketing</t>
  </si>
  <si>
    <t xml:space="preserve">SLO 8. Develops and applies marketing strategies differentiating between strategic and tactical marketing, using theoretical frameworks and research tools to identify and analyze opportunities in national and international markets, promoting innovative bio-businesses that foster sustainability. </t>
  </si>
  <si>
    <t xml:space="preserve">The average score for mid-career students was 54%. </t>
  </si>
  <si>
    <t>Quantitative Techniques-Statistics</t>
  </si>
  <si>
    <t xml:space="preserve">SLO 9. Structures projects in the field of agribusiness, applying traditional and agile management methodologies, evaluating their financial and social viability, and integrating sustainable rural development.                                                                                    </t>
  </si>
  <si>
    <t>Information Systems</t>
  </si>
  <si>
    <t xml:space="preserve">SLO 10. Formulates and solves process optimization models, proposing decision scenarios based on the mathematical interpretation of results and considering the sustainability of the rural environment and social responsibility.                                                                              </t>
  </si>
  <si>
    <t>Business Ethics</t>
  </si>
  <si>
    <t xml:space="preserve">SLO 11. Designs and implements ethical business practices, incorporating principles of social responsibility and sustainability in business decision making, and fostering an organizational culture based on integrity, transparency and respect for ethical norms and values. </t>
  </si>
  <si>
    <t>Total average</t>
  </si>
  <si>
    <t>Mid-career students will achieve a minimum of 50% in the learning outcomes evaluation.</t>
  </si>
  <si>
    <t xml:space="preserve">I-2023: the average of the results is lower than 50%  (48%) which means that the average grades obtained by the students who submitted the evaluation are low.                                                                                                         II-2023: the average of the results is  50% which means that the grades obtained by the students who submitted the evaluation are in the expected range with an improvement with respect to the evaluation of the period.                                                                                                                             I-2024: the average of the results is 47% which shows that the average grades of the students who submitted the evaluation are below the expected value.                        </t>
  </si>
  <si>
    <t>Sample size (n)</t>
  </si>
  <si>
    <t>Population</t>
  </si>
  <si>
    <t>Sample size / Population</t>
  </si>
  <si>
    <t>Summative, internal</t>
  </si>
  <si>
    <t xml:space="preserve">The average score for end-of-career students was 46%. </t>
  </si>
  <si>
    <t>In I-2023, the results by CPC show the best performance in the Business Leadership component . The lowest scores are found in the CPCs of Management Information Systems.                                                                In II-2023, the results by CPC show the best performance in the Global Dimension of Business and Business Ethics components. The lowest scores are found in the CPCs of  Administration/Management.                                         In I-2024, the results by CPC show the best performance in the components of Global Dimension of Business. The lowest scores are found in the CPCs of Finance.</t>
  </si>
  <si>
    <t xml:space="preserve">I-2023: review the number of questions per CPC and total of the questionnaire (increase the number of questions from 40 to 120); articulation between CPC and program courses that contribute to the program; and develop course evaluations in an environment that favors greater rigor on the part of the students.                                                       II-2023: continue with the standardization of the test for greater reliability in the results; incorporate in all semesters an evaluation of learning outcomes that contributes to student training in this type of tests and to improve the evaluation instruments.                                         I-2024: articulate the evaluation of the CPCs with the learning outcomes of the program; establish the academic spaces that are associated with each CPC; evaluate separately the courses in the area of Territory and Production; and give greater relevance to the evaluation so that students become more committed to taking the tests. All CPCs are evaluated both at mid-career and at the end of the course. The learning outcomes were formulated at the mesocurricular level in articulation with the CPCs of the ACBSP.
</t>
  </si>
  <si>
    <t xml:space="preserve">The average score for end-of-career students was 59%. </t>
  </si>
  <si>
    <t>This CPC was evaluated only to mid-career students because the corresponding courses are located at the beginning of the study plan.</t>
  </si>
  <si>
    <t xml:space="preserve">The average score for end-of-career students was 55%. </t>
  </si>
  <si>
    <t xml:space="preserve">SLO 5. Analyzes agricultural organizations from a systemic perspective, considering their interrelation with the environment and the factors that influence their operation and development.                                                                             </t>
  </si>
  <si>
    <t xml:space="preserve">The average score for end-of-career students was 61%. </t>
  </si>
  <si>
    <t xml:space="preserve">The average score for end-of-career students was 43%. </t>
  </si>
  <si>
    <t xml:space="preserve">The average score for end-of-career students was 62%. </t>
  </si>
  <si>
    <t>Students finishing their degree will achieve a minimum of 75%.</t>
  </si>
  <si>
    <t xml:space="preserve">I-2023: the average of the results is lower than 50% (48% for mid-career students and 41% for graduates), which means that the average grades obtained by the students who submitted the evaluation are low.                                                                    II-2023: the average of the results is above 50% (50% for mid-career students and 68% for graduates), which means that the grades obtained by the students who submitted the evaluation are in the expected range with an improvement with respect to the evaluation of the period.                                                                                                                             I-2024: the average of the results is 47% for mid-career students and 50% for graduates, which shows that the average grades of the students who submitted the evaluation are below the expected value (50% for mid-career students and 70% for graduates).                          </t>
  </si>
  <si>
    <t>Business Administration</t>
  </si>
  <si>
    <t> </t>
  </si>
  <si>
    <t>Academic Unit: Business Administration</t>
  </si>
  <si>
    <r>
      <t xml:space="preserve">Deployment    </t>
    </r>
    <r>
      <rPr>
        <b/>
        <sz val="12"/>
        <color rgb="FF000000"/>
        <rFont val="Arial"/>
        <family val="2"/>
      </rPr>
      <t xml:space="preserve">                            
(Do not use course grades or GPA)</t>
    </r>
  </si>
  <si>
    <r>
      <t xml:space="preserve">Improvement </t>
    </r>
    <r>
      <rPr>
        <b/>
        <sz val="12"/>
        <color rgb="FF000000"/>
        <rFont val="Arial"/>
        <family val="2"/>
      </rPr>
      <t xml:space="preserve">           
Action Taken or Improvement made </t>
    </r>
  </si>
  <si>
    <t>Evolution Final Carrer Test</t>
  </si>
  <si>
    <t>2024-1</t>
  </si>
  <si>
    <t>2024-2</t>
  </si>
  <si>
    <t>% Var</t>
  </si>
  <si>
    <t>Evolution Midle Carrer Test</t>
  </si>
  <si>
    <t>SLO1 (Accounting). Understand the accounting process and analyze business financial information. The student will obtain a score equal to or greater than 65%.</t>
  </si>
  <si>
    <t>Direct, formative and internal.</t>
  </si>
  <si>
    <t>The average was 66% and the best performance was 68%</t>
  </si>
  <si>
    <t>Students have a high capacity in the preparation and analysis of cost accounting.</t>
  </si>
  <si>
    <t>Strengthen cost accounting exercises in products and services.</t>
  </si>
  <si>
    <t>SLO2 (Business Ethics). Understand and apply the principles and moral values ​​that guide the behavior of organizations and their collaborators. The student will obtain a score equal to or greater than 70%.</t>
  </si>
  <si>
    <t>The average was 73% and the best performance was 74%</t>
  </si>
  <si>
    <t>Students have a high ethical culture based on Lasallian principles. Strengthen the application of codes of ethics and conduct in organizations.</t>
  </si>
  <si>
    <t>Strengthen the analysis of business cases in ethical contexts.</t>
  </si>
  <si>
    <t>SLO3 (Finance). Handle the basic concepts, financial tools and indicators for the financial management of organizations. Students will score 50% and above.</t>
  </si>
  <si>
    <t>The average was 47% and the best performance was 49%</t>
  </si>
  <si>
    <t>Students have a high capacity for financial analysis and planning for decision making. They do not obtain good results in mathematical modeling.</t>
  </si>
  <si>
    <t>Develop in students a greater capacity for quantitative reasoning supported by basic sciences.</t>
  </si>
  <si>
    <t>SLO4 (Integration of strategic management). Understands the concepts and tools of strategic analysis and future studies in organizations. The student will obtain a score equal to or greater than 75%.</t>
  </si>
  <si>
    <t>The average was 77% and the best performance was 78%</t>
  </si>
  <si>
    <t>Students have a high capacity for strategic direction. Strengthen capacities for future studies.</t>
  </si>
  <si>
    <t>Develop business exercises of strategic foresight.</t>
  </si>
  <si>
    <t>SLO5 (Integration of strategic management). Formulate and evaluate projects in organizations. The student will obtain a score equal to or greater than 75%.</t>
  </si>
  <si>
    <t>Students have a high capacity in Project Evaluation. Strengthen project formulation and management capabilities.</t>
  </si>
  <si>
    <t>Include micro-certification in project management with an external provider.</t>
  </si>
  <si>
    <t>SLO6 (Business leadership). Has the ability to lead and manage teams in organizations. The student will obtain a score equal to or greater than 70%.</t>
  </si>
  <si>
    <t>The average was 70% and the best performance was 73%</t>
  </si>
  <si>
    <t>Students have a high capacity to manage soft skills. Strengthen personal empowerment capabilities.</t>
  </si>
  <si>
    <t>Generate scenarios for strengthening personal empowerment.</t>
  </si>
  <si>
    <t>SLO7 (Business leadership.) Manage resources and capabilities to meet organizational objectives. The student will obtain a score equal to or greater than 70%.</t>
  </si>
  <si>
    <t>Students have a high capacity to meet objectives. Strengthen management of technological and information tools.</t>
  </si>
  <si>
    <t>Inclusion of technological tools in different academic spaces and scenarios.</t>
  </si>
  <si>
    <t>SLO8 (Legal aspects). Understand the regulations and rules in force in the business environment. The student will obtain a score equal to or greater than 55%.</t>
  </si>
  <si>
    <t>The average was 57% and the best performance was 59%</t>
  </si>
  <si>
    <t>Students understand the different types of businesses. Strengthen management and application of concepts related to the legal context of business.</t>
  </si>
  <si>
    <t>Develop business case exercises on specific topics.</t>
  </si>
  <si>
    <t>SLO9 (Economy). Understand the microeconomic and macroeconomic phenomena that affect the planning and organizations management. Students will score 55% and above.</t>
  </si>
  <si>
    <t>The average was 54% and the best performance was 57%</t>
  </si>
  <si>
    <t>Students have a high capacity to analyze microeconomic and macroeconomic phenomena. They do not perform well in mathematical modeling and in price formation and resource allocation in markets.</t>
  </si>
  <si>
    <t>SLO10 (Global dimension of business). Understand business dynamics in a globalized environment. The student will obtain a score equal to or greater than 70%.</t>
  </si>
  <si>
    <t>The average was 67% and the best performance was 70%</t>
  </si>
  <si>
    <t>Students have a global vision of organizations. Strengthen global analysis and megatrends that affect the environment of organizations.</t>
  </si>
  <si>
    <t>Perform exercises to follow international pages or magazines specialized in business topics.</t>
  </si>
  <si>
    <t>SLO11 (Information management systems). Understand and use market information systems for context analysis and decision making. The student will obtain a score equal to or greater than 65%.</t>
  </si>
  <si>
    <t>The average was 63% and the best performance was 67%</t>
  </si>
  <si>
    <t>Students master the Fundamentals of market research. Strengthen the management of statistical tools for information analysis.</t>
  </si>
  <si>
    <t>Strengthen the business diagnosis process based on specialized databases and statistical tools (LegisComex and Emis)</t>
  </si>
  <si>
    <t>SLO12 (Administration and management). Understands the management of organizations in the business context. The student will obtain a score equal to or greater than 75%.</t>
  </si>
  <si>
    <t>The average was 74% and the best performance was 76%</t>
  </si>
  <si>
    <t>Students manage the Foundation of organizational theories. Strengthen knowledge of new models and tools for organizational management.</t>
  </si>
  <si>
    <t>Include the new models and tools of organizational management in the related academic spaces.</t>
  </si>
  <si>
    <t>SLO13 (Administration and management). Make strategic decisions in organizations. The student will obtain a score equal to or greater than 75%.</t>
  </si>
  <si>
    <t>Students manage the Foundation of the administrative process. Strengthen qualitative decision-making models.</t>
  </si>
  <si>
    <t>Include qualitative decision-making cases in administrative areas.</t>
  </si>
  <si>
    <t>SLO14 (Marketing). Understand the needs and demands of the market for the design and implementation of customer-centered marketing strategies. Students will score 75% and above.</t>
  </si>
  <si>
    <t>The average was 74,3% and the best performance was 77,8%</t>
  </si>
  <si>
    <t>Students understand the strategic variables of marketing to improve organizational competitiveness with the help of business simulators. They must strengthen the business diagnosis process and market research analysis.</t>
  </si>
  <si>
    <t>SLO15 (Research Techniques). Analyze and present solutions to organizational problems through a systematic research process. Students will score 65% and above.</t>
  </si>
  <si>
    <t>Direct, formative, internal and summative</t>
  </si>
  <si>
    <t>The average was 66% and the best performance was 71,4%</t>
  </si>
  <si>
    <t>Students propose solutions to organizational problems by applying qualitative and quantitative research techniques. They must improve their capability to define the research approach.</t>
  </si>
  <si>
    <t>SCORE</t>
  </si>
  <si>
    <r>
      <rPr>
        <b/>
        <u/>
        <sz val="12"/>
        <color theme="1"/>
        <rFont val="Arial"/>
        <family val="2"/>
      </rPr>
      <t xml:space="preserve">Measurable Goals </t>
    </r>
    <r>
      <rPr>
        <b/>
        <sz val="12"/>
        <color theme="1"/>
        <rFont val="Arial"/>
        <family val="2"/>
      </rPr>
      <t xml:space="preserve">
80%, 5.5 or above, etc. </t>
    </r>
  </si>
  <si>
    <t>Data Point 1 (year or semester)</t>
  </si>
  <si>
    <t>Data Point 2 (year or semester)</t>
  </si>
  <si>
    <t>Data Point 3 (year or semester)</t>
  </si>
  <si>
    <t>Business and international relations</t>
  </si>
  <si>
    <r>
      <rPr>
        <b/>
        <u/>
        <sz val="12"/>
        <color theme="1"/>
        <rFont val="Arial"/>
        <family val="2"/>
      </rPr>
      <t>SLO 1.</t>
    </r>
    <r>
      <rPr>
        <b/>
        <sz val="12"/>
        <color theme="1"/>
        <rFont val="Arial"/>
        <family val="2"/>
      </rPr>
      <t xml:space="preserve"> </t>
    </r>
    <r>
      <rPr>
        <sz val="12"/>
        <color theme="1"/>
        <rFont val="Arial"/>
        <family val="2"/>
      </rPr>
      <t>Understand the ethical implications of deciding how to conduct international business. The average for ethics in business was 64.27%.</t>
    </r>
  </si>
  <si>
    <t>The best performance was 67,20%</t>
  </si>
  <si>
    <t>Students obtained average results in the business ethics, it is expected to articulate with classes to improve performance.</t>
  </si>
  <si>
    <t>Therefore, the vision of business ethics should be actively integrated into the classroom to improve its performance by incorporating different assessment methods, such as essays, case studies and personal reflections, to measure students understanding from multiple angles.</t>
  </si>
  <si>
    <r>
      <rPr>
        <b/>
        <sz val="12"/>
        <color theme="1"/>
        <rFont val="Arial"/>
        <family val="2"/>
      </rPr>
      <t>SLO 4.</t>
    </r>
    <r>
      <rPr>
        <sz val="12"/>
        <color theme="1"/>
        <rFont val="Arial"/>
        <family val="2"/>
      </rPr>
      <t xml:space="preserve"> Leadership skills in international contexts. The average for business leadership was 71.27%.</t>
    </r>
  </si>
  <si>
    <t>The best performance was 80%</t>
  </si>
  <si>
    <t>Students performed well on evaluate business leadership, supported by classes that encourage teamwork and collaborative decision-making to achieve better outcomes</t>
  </si>
  <si>
    <t>To enhance learning in this area, it is essential that students not only understand the different leadership styles, but also experience and apply them in real or simulated situations. An effective way of achieving this is through the use of case studies and simulations.</t>
  </si>
  <si>
    <r>
      <rPr>
        <b/>
        <sz val="12"/>
        <color theme="1"/>
        <rFont val="Arial"/>
        <family val="2"/>
      </rPr>
      <t xml:space="preserve">SLO5. </t>
    </r>
    <r>
      <rPr>
        <sz val="12"/>
        <color theme="1"/>
        <rFont val="Arial"/>
        <family val="2"/>
      </rPr>
      <t>Understand the legal aspects governing relations between international actors, taking into account the dynamics of the international system.The average for Legal Aspects was 60.47%.</t>
    </r>
  </si>
  <si>
    <t>The best score was 65,60%</t>
  </si>
  <si>
    <t>The students performance in legal aspects was below expectations, indicating a need for more effective integration with classroom activities to enhance their understanding and results.</t>
  </si>
  <si>
    <t>To improve performance, it is essential to implement strategies that encourage active engagement, such as case studies, practical exercises and interactive discussions on current legal issues. In addition, providing continuous feedback and opportunities for students to practice legal reasoning and argumentation can help with complex legal concepts.</t>
  </si>
  <si>
    <r>
      <rPr>
        <b/>
        <sz val="12"/>
        <color theme="1"/>
        <rFont val="Arial"/>
        <family val="2"/>
      </rPr>
      <t>SLO6</t>
    </r>
    <r>
      <rPr>
        <sz val="12"/>
        <color theme="1"/>
        <rFont val="Arial"/>
        <family val="2"/>
      </rPr>
      <t>. Understand consumer and producer behavior in theory and practice terms. The average for Economy was 64.13%.</t>
    </r>
  </si>
  <si>
    <t>The best score was 73,60%</t>
  </si>
  <si>
    <t>There is a basic understanding of the assessed topics of economics, considering that it is a component with quantitative aspects, but there is an opportunity for improvement in terms of depth of knowledge, critical analysis, and application of economic concepts in real-life contexts.</t>
  </si>
  <si>
    <t>Designing a pathway in economics or business classes to implement simulations of markets, public policy or business strategies can help students understand how economic concepts work in simulated scenarios.</t>
  </si>
  <si>
    <r>
      <rPr>
        <b/>
        <sz val="12"/>
        <color theme="1"/>
        <rFont val="Arial"/>
        <family val="2"/>
      </rPr>
      <t xml:space="preserve">SLO7. </t>
    </r>
    <r>
      <rPr>
        <sz val="12"/>
        <color theme="1"/>
        <rFont val="Arial"/>
        <family val="2"/>
      </rPr>
      <t>Analyses the behavior of multinational companies in the global environment and assesses international issues from an interdisciplinary perspective, combining international business (IB) and international relations (IR). The average for global business was 67.47%.</t>
    </r>
  </si>
  <si>
    <t>Students excelled in analysing global business, supported by courses that foster analytical skills and collaborative decision-making to improve outcomes.</t>
  </si>
  <si>
    <t>To enhance learning in global business, it is essential that students experience and apply it in real or simulated situations. Considering the use of interactive teaching methods such as case studies, international business simulations and collaborative projects can improve outcomes.</t>
  </si>
  <si>
    <r>
      <rPr>
        <b/>
        <sz val="12"/>
        <color theme="1"/>
        <rFont val="Arial"/>
        <family val="2"/>
      </rPr>
      <t xml:space="preserve">SLO8. </t>
    </r>
    <r>
      <rPr>
        <sz val="12"/>
        <color theme="1"/>
        <rFont val="Arial"/>
        <family val="2"/>
      </rPr>
      <t xml:space="preserve">Develop research projects on global and local aspects using theoretical, methodological and conceptual tools. The average for Information Management System was 56,73%
	</t>
    </r>
  </si>
  <si>
    <t>The best score was 64%</t>
  </si>
  <si>
    <t xml:space="preserve">Students show significant difficulties in subjects related to qualitative research and scientific argumentation. The best result is still far from the standards of excellence in the subjects related to qualitative research and scientific argumentation. </t>
  </si>
  <si>
    <t>Promote practices for the development of skills in qualitative research and scientific argumentation and to be supported by the Centre for Reading, Writing and Orality (CLEO) and the Centre for Research Learning Resources (CRAI).</t>
  </si>
  <si>
    <r>
      <rPr>
        <b/>
        <sz val="12"/>
        <color theme="1"/>
        <rFont val="Arial"/>
        <family val="2"/>
      </rPr>
      <t xml:space="preserve">SLO10. </t>
    </r>
    <r>
      <rPr>
        <sz val="12"/>
        <color theme="1"/>
        <rFont val="Arial"/>
        <family val="2"/>
      </rPr>
      <t>Develops research projects on global and local phenomena using theoretical, methodological and conceptual tools and employs statistical methods and probability models to solve problems. The average for Qualitative and Statistical Research Techniques was 49,13%</t>
    </r>
  </si>
  <si>
    <t>The best score was 52,80%</t>
  </si>
  <si>
    <t>It has been observed that students encounter significant difficulties in subjects related to quantitative research and statistical methods. As a result, it is essential to reinforce the quantitative research skills of students.</t>
  </si>
  <si>
    <t>It is necessary to develop new academic didactics in related subjects to Interpret statistical results and translate quantitative data into meaningful conclusions and recommendations. In addition to seeking support in tutorials of disciplinary support (TAD) in quantitative areas.</t>
  </si>
  <si>
    <r>
      <rPr>
        <b/>
        <sz val="12"/>
        <color theme="1"/>
        <rFont val="Arial"/>
        <family val="2"/>
      </rPr>
      <t>SLO11.</t>
    </r>
    <r>
      <rPr>
        <sz val="12"/>
        <color theme="1"/>
        <rFont val="Arial"/>
        <family val="2"/>
      </rPr>
      <t xml:space="preserve"> Identifies the actors, dynamics and strategies of international relations through relevant political, economic, geographic and cultural contexts. The average for International Relations was 61,93%</t>
    </r>
  </si>
  <si>
    <t>The best result obtained was 73,60%</t>
  </si>
  <si>
    <t>The results demonstrate a progressive improvement across all three periods, indicating a commitment to academic excellence and a notable advancement in the performance of the international relations area. This achievement suggests that students are capable of attaining a level of excellence.</t>
  </si>
  <si>
    <t>In the area of international relations, debates, workshops and talks are held by recognised experts and academics, which allows for the promotion of systemic thinking that addresses problems in order to provide solutions.</t>
  </si>
  <si>
    <r>
      <rPr>
        <b/>
        <u/>
        <sz val="12"/>
        <color theme="1"/>
        <rFont val="Arial"/>
        <family val="2"/>
      </rPr>
      <t>SLO 2.</t>
    </r>
    <r>
      <rPr>
        <b/>
        <sz val="12"/>
        <color theme="1"/>
        <rFont val="Arial"/>
        <family val="2"/>
      </rPr>
      <t xml:space="preserve"> I</t>
    </r>
    <r>
      <rPr>
        <sz val="12"/>
        <color theme="1"/>
        <rFont val="Arial"/>
        <family val="2"/>
      </rPr>
      <t>ntegrates business and international finance concepts and techniques for financial decision making to ensure the viability and growth of organisations in global environments.. The average for Business Finance was 73,07%.</t>
    </r>
  </si>
  <si>
    <t>The best performance was 80,0%</t>
  </si>
  <si>
    <t>The results of the last three academic periods demonstrate a positive trend, which can be attributed to the practical approach employed in the teaching of finance. This approach incorporates activities that enable students to apply theoretical concepts in simulated real-world situations.</t>
  </si>
  <si>
    <t>Further improvement of results may be achieved through the provision of additional tutoring for students experiencing difficulties, as well as more detailed and frequent feedback. Additionally, encouraging participation in interdisciplinary projects that combine finance with other areas of business could serve to enhance students critical and analytical abilities.</t>
  </si>
  <si>
    <r>
      <rPr>
        <b/>
        <sz val="12"/>
        <color theme="1"/>
        <rFont val="Arial"/>
        <family val="2"/>
      </rPr>
      <t xml:space="preserve">SLO3. </t>
    </r>
    <r>
      <rPr>
        <sz val="12"/>
        <color theme="1"/>
        <rFont val="Arial"/>
        <family val="2"/>
      </rPr>
      <t>Analyse and develop effective strategies for the internationalisation of companies. The average for Business Integration and Strategic Management was 67.20%.</t>
    </r>
  </si>
  <si>
    <t>The best performance was 68,8%</t>
  </si>
  <si>
    <t>Although there was an initial improvement in performance in the first two periods evaluated, the decline in the last period could indicate that the strategies implemented were no longer effective or that students had greater difficulty interpreting the test questions.</t>
  </si>
  <si>
    <t>It is recommended that an increased emphasis be placed on strategic management, with the incorporation of additional case studies or simulations, and that more rigorous monitoring of individual student progress be implemented to facilitate the early detection and resolution of any issues that may arise.</t>
  </si>
  <si>
    <r>
      <rPr>
        <b/>
        <sz val="12"/>
        <color theme="1"/>
        <rFont val="Arial"/>
        <family val="2"/>
      </rPr>
      <t>SLO4.</t>
    </r>
    <r>
      <rPr>
        <sz val="12"/>
        <color theme="1"/>
        <rFont val="Arial"/>
        <family val="2"/>
      </rPr>
      <t xml:space="preserve"> Leadership skills in international contexts. The average for business leadership was 67,20%</t>
    </r>
  </si>
  <si>
    <t>The best performance was 70,40%</t>
  </si>
  <si>
    <t>Business leadership shows an improvement between 2023-1 (62.40%) and 2023-2 (70.40%), indicating a positive response to the strategies implemented. However, it decreased slightly in the last period, showing a contraction which was not significant in the overall results.</t>
  </si>
  <si>
    <t>To improve future outcomes, increasing the number of activities that encourage active student participation, such as group dynamics or real-life leadership projects, could be key to sustaining progress and consolidating skills.</t>
  </si>
  <si>
    <r>
      <rPr>
        <b/>
        <sz val="12"/>
        <color theme="1"/>
        <rFont val="Arial"/>
        <family val="2"/>
      </rPr>
      <t>SLO6</t>
    </r>
    <r>
      <rPr>
        <sz val="12"/>
        <color theme="1"/>
        <rFont val="Arial"/>
        <family val="2"/>
      </rPr>
      <t>. Understand consumer and producer behavior in theory and practice terms. The average for Economy was  64,56%</t>
    </r>
  </si>
  <si>
    <t>The best score was 72,0%</t>
  </si>
  <si>
    <t>The results show a considerable improvement compared to the mid-term evaluation. This indicates significant progress in understanding consumer and producer behaviour, both theoretically and practically, and suggests that the strategies implemented have been effective.</t>
  </si>
  <si>
    <t>In order to consolidate this positive trend, it is recommended to continue with a practical approach that allows students to apply concepts in a tangible way. In addition, increased personal coaching and the use of digital tools to analyse economic data could further improve performance in future assessments.</t>
  </si>
  <si>
    <r>
      <rPr>
        <b/>
        <sz val="12"/>
        <color theme="1"/>
        <rFont val="Arial"/>
        <family val="2"/>
      </rPr>
      <t xml:space="preserve">SLO7. </t>
    </r>
    <r>
      <rPr>
        <sz val="12"/>
        <color theme="1"/>
        <rFont val="Arial"/>
        <family val="2"/>
      </rPr>
      <t>Analyses the behavior of multinational companies in the global environment and assesses international issues from an interdisciplinary perspective, combining international business (IB) and international relations (IR). The average for global business was 73,60%.</t>
    </r>
  </si>
  <si>
    <t>The best score was 80,0%</t>
  </si>
  <si>
    <t>There is evidence of progressive improvement in students' ability to analyse international business issues from an interdisciplinary perspective. Test results reflect significant progress in the recognition and understanding of the global dimension of business.</t>
  </si>
  <si>
    <t>In order to maintain the results, it is advisable to continue integrating case studies of multinational companies and current international situations, as well as simulations such as the one developed by the programme through the event called "La Salle IMPEX". The interdisciplinary approach can also be strengthened through capsotons that include analysis from different perspectives in internationalisation business processes, as well as increasing the use of technological tools for global analysis.</t>
  </si>
  <si>
    <r>
      <rPr>
        <b/>
        <sz val="12"/>
        <color theme="1"/>
        <rFont val="Arial"/>
        <family val="2"/>
      </rPr>
      <t xml:space="preserve">SLO9. </t>
    </r>
    <r>
      <rPr>
        <sz val="12"/>
        <color theme="1"/>
        <rFont val="Arial"/>
        <family val="2"/>
      </rPr>
      <t xml:space="preserve">Evaluates business projects in international contexts through analysis of economic and financial viability and resource management. The average for Management and Administration was 64,53%
	</t>
    </r>
  </si>
  <si>
    <t>The best score was 65,6%</t>
  </si>
  <si>
    <t>The results for administration and management show a slight increase over the period analysed. This suggests that, despite a slight initial improvement, no further progress was made, which could indicate a lack of reinforcement of knowledge on economic viability and resource management in an international context.</t>
  </si>
  <si>
    <t>More practical methods, such as the evaluation of real or simulated projects, need to be introduced to strengthen analytical skills. In addition, greater use of financial analysis tools could help to consolidate knowledge and promote more consistent progress in future periods.</t>
  </si>
  <si>
    <r>
      <rPr>
        <b/>
        <sz val="12"/>
        <color theme="1"/>
        <rFont val="Arial"/>
        <family val="2"/>
      </rPr>
      <t xml:space="preserve">SLO10. </t>
    </r>
    <r>
      <rPr>
        <sz val="12"/>
        <color theme="1"/>
        <rFont val="Arial"/>
        <family val="2"/>
      </rPr>
      <t>Develops research projects on global and local phenomena using theoretical, methodological and conceptual tools and employs statistical methods and probability models to solve problems. The average for Qualitative and Statistical Research Techniques was 58,57%</t>
    </r>
  </si>
  <si>
    <t>The results in quantitative and statistical research techniques show a steady improvement from 52.80% in 2023-2 to 57.60% in 2024-1, reaching 65.60% in 2024-2. This progress indicates positive progress in the use of methodological and statistical tools, although the initial results show low performance and indicate that students had difficulties in applying these concepts.</t>
  </si>
  <si>
    <t>Encourage the use and application of statistical methods and probability models in courses with qualitative research and statistics components. In addition, conduct tutorials or reinforcement sessions in the use of statistical software and data analysis to improve performance on future assessments.</t>
  </si>
  <si>
    <r>
      <rPr>
        <b/>
        <sz val="12"/>
        <color theme="1"/>
        <rFont val="Arial"/>
        <family val="2"/>
      </rPr>
      <t>SLO12.</t>
    </r>
    <r>
      <rPr>
        <sz val="12"/>
        <color theme="1"/>
        <rFont val="Arial"/>
        <family val="2"/>
      </rPr>
      <t xml:space="preserve"> Uses theoretical, conceptual and methodological tools for the analysis of IR in the changing world order, its actors and challenges.
</t>
    </r>
    <r>
      <rPr>
        <b/>
        <sz val="12"/>
        <color theme="1"/>
        <rFont val="Arial"/>
        <family val="2"/>
      </rPr>
      <t>SLO13</t>
    </r>
    <r>
      <rPr>
        <sz val="12"/>
        <color theme="1"/>
        <rFont val="Arial"/>
        <family val="2"/>
      </rPr>
      <t>. examines national and international realities in order to propose solutions to social problems in a globalised context.. The average for International Relations was 61,8%</t>
    </r>
  </si>
  <si>
    <t>The best result obtained was 67,20%</t>
  </si>
  <si>
    <t>A gradual improvement in students' ability to analyse international relations and propose solutions in a globalised context can be observed, although this achievement suggests that students are capable of attaining a level of excellence.</t>
  </si>
  <si>
    <t>There is a need to strengthen critical analysis through workshops, debates and case studies on key actors in international relations. Encouraging simulations of international organisations would also help to deepen the understanding of global challenges, as well as encouraging the application of conceptual and methodological tools to real problems in the international sphere.</t>
  </si>
  <si>
    <t xml:space="preserve">Business and International Relations </t>
  </si>
  <si>
    <t>Size (n)</t>
  </si>
  <si>
    <t>BS in Economic</t>
  </si>
  <si>
    <t>The average score for mid-career students was 59%, and the best score was 64%.</t>
  </si>
  <si>
    <t>Students did not perform well on economic. A review of the content of the test questions and articulation with classes is necessary.</t>
  </si>
  <si>
    <t>Increase in the use of concepts and applications of economic theory in different classes.</t>
  </si>
  <si>
    <t>The average score for mid-career students was 46%, and the best score was 54%.</t>
  </si>
  <si>
    <t>The students did not obtain good results in quantitative techniques. Review of the content of the questions included in the test and articulation with classes.</t>
  </si>
  <si>
    <t>Greater use of statistical information for analysis in different classes</t>
  </si>
  <si>
    <t>The average score for mid-career students was 60%, and the best score was 63%.</t>
  </si>
  <si>
    <t>Students did not perform well on accounting and financial. Review of the content of the questions included in the test and articulation with classes.</t>
  </si>
  <si>
    <t>Increased use of financial information in several classes.</t>
  </si>
  <si>
    <t>The average score for mid-career students was 65%, and the best score was 78%.</t>
  </si>
  <si>
    <t>Students obtained good results in accounting techniques. The articulation with the different classes is maintained</t>
  </si>
  <si>
    <t>Strengthen the use of accounting information in the different classes</t>
  </si>
  <si>
    <t>The average score for mid-career students was 69%, and the best score was 85%.</t>
  </si>
  <si>
    <t>Students obtained good results in administration and management. The articulation with the different classes is maintained.</t>
  </si>
  <si>
    <t>Maintain the integration of administrative and managerial topics in the different classes</t>
  </si>
  <si>
    <t>The average score for mid-career students was 47%, and the best score was 61%.</t>
  </si>
  <si>
    <t>Students did not achieve good results in information management. Coordination with different classes should be increased.</t>
  </si>
  <si>
    <t>Increase the use of investigative tools for information management</t>
  </si>
  <si>
    <t>The average score for mid-career students was 75%, and the best score was 91%.</t>
  </si>
  <si>
    <t>Students have declined in their overall business ethics scores. Coordination with different classes should be increased.</t>
  </si>
  <si>
    <t>Promote ethical aspects in the analysis of economics and business</t>
  </si>
  <si>
    <t>The average score for mid-career students was 76%, and the best score was 85%.</t>
  </si>
  <si>
    <t>Students achieved good results in legal and regulatory topics. The link with the different classes is maintained.</t>
  </si>
  <si>
    <t>Maintain the analysis of regulations within the different aspects of society, economy and business</t>
  </si>
  <si>
    <t>The average score for mid-career students was 72%, and the best score was 79%.</t>
  </si>
  <si>
    <t>Students have suffered in politics and international relations. Coordination with the different classes must be increased.</t>
  </si>
  <si>
    <t>Increase political and international analysis in economics and business</t>
  </si>
  <si>
    <t>The average score for mid-career students was 76%, and the best score was 81%.</t>
  </si>
  <si>
    <t>Students achieved good results in the global dimension of business. The articulation with the different classes is maintained.</t>
  </si>
  <si>
    <t>Promote the analysis of global business and its impact on the economy and society</t>
  </si>
  <si>
    <t>The average score for mid-career students was 68%, and the best score was 74%.</t>
  </si>
  <si>
    <t>Students did not achieve good results in marketing topics. Coordination with different classes should be increased.</t>
  </si>
  <si>
    <t>Increasing marketing within economic and business analysis</t>
  </si>
  <si>
    <t>The average score for mid-career students was 53%, and the best score was 63%.</t>
  </si>
  <si>
    <t>Students did not achieve good results in the areas of business integration and strategic management. The coordination with the different classes should be increased.</t>
  </si>
  <si>
    <t>Increase the analysis of commercial integration and strategic management from the economic, financial and social perspective in the different classes</t>
  </si>
  <si>
    <t>The average score for mid-career students was 69%, and the best score was 74%.</t>
  </si>
  <si>
    <t>Students have improved their results in leadership and entrepreneurship. The articulation with the different classes is maintained.</t>
  </si>
  <si>
    <t>Promoting leadership and entrepreneurship in economic analysis for different classes</t>
  </si>
  <si>
    <t>Sample (n)</t>
  </si>
  <si>
    <t>Internal, formative, summative</t>
  </si>
  <si>
    <t>The average score for end-of-career students was 49%. The best score was 50%.</t>
  </si>
  <si>
    <t>Students did not perform well on economic. Review of the content of the questions included in the test and articulation with classes.</t>
  </si>
  <si>
    <t>The average score for end-of-career students was 35%. The best score was 38%.</t>
  </si>
  <si>
    <t>Increase in the use of statistical information and econometric analysis in the different classes.</t>
  </si>
  <si>
    <t>The average score for end-of-career students was 41%. The best score was 43%.</t>
  </si>
  <si>
    <t>The average score for end-of-career students was 75%. The best score was 81%.</t>
  </si>
  <si>
    <t>Maintain the use of accounting information in the different classes</t>
  </si>
  <si>
    <t>The average score for end-of-career students was 59%. The best score was 73%.</t>
  </si>
  <si>
    <t>Students Students have improved their results in administration and management. The articulation with the different classes is maintained.</t>
  </si>
  <si>
    <t>Increased the integration of administrative and managerial topics in the different classes</t>
  </si>
  <si>
    <t>The average score for end-of-career students was 56%. The best score was 60%.</t>
  </si>
  <si>
    <t>The average score for end-of-career students was 91%. The best score was 94%.</t>
  </si>
  <si>
    <t>Students obtained good results in their overall business ethics scores. Coordination with different classes should be increased.</t>
  </si>
  <si>
    <t>The average score for end-of-career students was 65%. The best score was 81%.</t>
  </si>
  <si>
    <t>Students have declined in legal and regulatory topics. Coordination with the different classes must be increased.</t>
  </si>
  <si>
    <t>Increased the analysis of regulations within the different aspects of society, economy and business</t>
  </si>
  <si>
    <t>The average score for end-of-career students was 61%. The best score was 69%.</t>
  </si>
  <si>
    <t>Students have improved their results in politics and international relations. Coordination with the different classes must be increased.</t>
  </si>
  <si>
    <t>The average score for end-of-career students was 81%. The best score was 89%.</t>
  </si>
  <si>
    <t>Students have declined in the global dimension of business scores. Coordination with different classes should be increased</t>
  </si>
  <si>
    <t>The average score for end-of-career students was 74%. The best score was 100%.</t>
  </si>
  <si>
    <t>Students have declined in marketing topics scores. Coordination with different classes should be increased.</t>
  </si>
  <si>
    <t>The average score for end-of-career students was 61%. The best score was 71%.</t>
  </si>
  <si>
    <t>The average score for end-of-career students was 77%. The best score was 83%.</t>
  </si>
  <si>
    <t>Finance and International Trade</t>
  </si>
  <si>
    <t>BS Finance and international trade</t>
  </si>
  <si>
    <r>
      <rPr>
        <b/>
        <u/>
        <sz val="12"/>
        <color theme="1"/>
        <rFont val="Arial"/>
        <family val="2"/>
      </rPr>
      <t>SLO 1.</t>
    </r>
    <r>
      <rPr>
        <b/>
        <sz val="12"/>
        <color theme="1"/>
        <rFont val="Arial"/>
        <family val="2"/>
      </rPr>
      <t xml:space="preserve"> </t>
    </r>
    <r>
      <rPr>
        <sz val="12"/>
        <color theme="1"/>
        <rFont val="Arial"/>
        <family val="2"/>
      </rPr>
      <t>Analyze accounting and financial information to make decisions in an international context. Students will score at least 70% on the the mid-career test.</t>
    </r>
  </si>
  <si>
    <t>The average score for mid-career students was 66%, and the best score was 76%. In the last test, the students achieved the proposed goal.</t>
  </si>
  <si>
    <t>Students could have performed better in accounting and finance. A review of the content of the test questions and articulation with classes is necessary.</t>
  </si>
  <si>
    <t>It is recommended that examples and case studies with accounting and financial information be used within the classes.</t>
  </si>
  <si>
    <r>
      <rPr>
        <b/>
        <u/>
        <sz val="12"/>
        <color theme="1"/>
        <rFont val="Arial"/>
        <family val="2"/>
      </rPr>
      <t>SLO2</t>
    </r>
    <r>
      <rPr>
        <b/>
        <sz val="12"/>
        <color theme="1"/>
        <rFont val="Arial"/>
        <family val="2"/>
      </rPr>
      <t xml:space="preserve">. </t>
    </r>
    <r>
      <rPr>
        <sz val="12"/>
        <color theme="1"/>
        <rFont val="Arial"/>
        <family val="2"/>
      </rPr>
      <t>Evaluate financial and business strategies in a global context by adopting sustainable and ethical practices. Students will score at least 70% on the the mid-career test.</t>
    </r>
  </si>
  <si>
    <t>The average score for mid-career students was 81%, and the best score was 86%. Students achieved the expected performance.</t>
  </si>
  <si>
    <t xml:space="preserve">Students performed well on evaluate financial and business strategies in a global context by adopting sustainable and ethical practices. </t>
  </si>
  <si>
    <t>Continuing with integral and cross-cutting training in the academic areas is essential.</t>
  </si>
  <si>
    <r>
      <rPr>
        <b/>
        <u/>
        <sz val="12"/>
        <color theme="1"/>
        <rFont val="Arial"/>
        <family val="2"/>
      </rPr>
      <t>SLO3</t>
    </r>
    <r>
      <rPr>
        <b/>
        <sz val="12"/>
        <color theme="1"/>
        <rFont val="Arial"/>
        <family val="2"/>
      </rPr>
      <t>.</t>
    </r>
    <r>
      <rPr>
        <sz val="12"/>
        <color theme="1"/>
        <rFont val="Arial"/>
        <family val="2"/>
      </rPr>
      <t xml:space="preserve"> Develop investment project valuation and financial analysis, using appropriate tools and techniques to efficiently manage financial resources in companies operating at an international level. Students will score at least 70% on the the mid-career test.</t>
    </r>
  </si>
  <si>
    <t>The average score for mid-career students was 67%, and the best score was 73%. In the last test, the students achieved the proposed goal.</t>
  </si>
  <si>
    <t>Students could have performed better in investment project valuation and financial analysis. A review of the content of the test questions and articulation with classes is necessary.</t>
  </si>
  <si>
    <t>It is recommended that the classes use examples and case studies about investment project valuation and financial analysis. Also, the faculty members will promote, even more, the participation in context like The Research Challenge of CFA and The Bolsa Millonaria of the Colombian Stock Exchange.</t>
  </si>
  <si>
    <r>
      <rPr>
        <b/>
        <u/>
        <sz val="12"/>
        <color theme="1"/>
        <rFont val="Arial"/>
        <family val="2"/>
      </rPr>
      <t>SLO4</t>
    </r>
    <r>
      <rPr>
        <b/>
        <sz val="12"/>
        <color theme="1"/>
        <rFont val="Arial"/>
        <family val="2"/>
      </rPr>
      <t>.</t>
    </r>
    <r>
      <rPr>
        <sz val="12"/>
        <color theme="1"/>
        <rFont val="Arial"/>
        <family val="2"/>
      </rPr>
      <t xml:space="preserve"> Design business strategies and optimize organizational performance in global markets. Students will score at least 70% on the the mid-career test.</t>
    </r>
  </si>
  <si>
    <t>The average score for mid-career students was 74%, and the best score was 76%. Students achieved the expected performance.</t>
  </si>
  <si>
    <t>Students performed well on business integration and strategic management competencies.</t>
  </si>
  <si>
    <t>Maintaining the work carried out in the classes of business strategies and optimizing organizational performance in global markets is important.</t>
  </si>
  <si>
    <r>
      <rPr>
        <b/>
        <u/>
        <sz val="12"/>
        <color theme="1"/>
        <rFont val="Arial"/>
        <family val="2"/>
      </rPr>
      <t>SLO5</t>
    </r>
    <r>
      <rPr>
        <b/>
        <sz val="12"/>
        <color theme="1"/>
        <rFont val="Arial"/>
        <family val="2"/>
      </rPr>
      <t>.</t>
    </r>
    <r>
      <rPr>
        <sz val="12"/>
        <color theme="1"/>
        <rFont val="Arial"/>
        <family val="2"/>
      </rPr>
      <t xml:space="preserve"> Implement leadership models that promote a positive organizational culture and productivity in multicultural environments. Students will score at least 70% on the the mid-career test.</t>
    </r>
  </si>
  <si>
    <t>The average score for mid-career students was 74%, and the best score was 78%. Students achieved the expected performance.</t>
  </si>
  <si>
    <t>The results may be associated with the moment in the career when the leadership topics are taken.</t>
  </si>
  <si>
    <t>The design of the updated curriculum makes it possible to work on leadership issues during the first semesters of study.</t>
  </si>
  <si>
    <r>
      <rPr>
        <b/>
        <u/>
        <sz val="12"/>
        <color theme="1"/>
        <rFont val="Arial"/>
        <family val="2"/>
      </rPr>
      <t>SLO6</t>
    </r>
    <r>
      <rPr>
        <b/>
        <sz val="12"/>
        <color theme="1"/>
        <rFont val="Arial"/>
        <family val="2"/>
      </rPr>
      <t>.</t>
    </r>
    <r>
      <rPr>
        <sz val="12"/>
        <color theme="1"/>
        <rFont val="Arial"/>
        <family val="2"/>
      </rPr>
      <t xml:space="preserve"> Interpret financial and international trade rules, laws, and regulations, identifying legal risks and opportunities that affect the operation of companies. Students will score at least 70% on the the mid-career test.</t>
    </r>
  </si>
  <si>
    <t>The average score for mid-career students was 84%, and the best score was 79%. Students achieved the expected performance.</t>
  </si>
  <si>
    <t>The results may be associated with the moment in the career when the legal aspects are taken.</t>
  </si>
  <si>
    <t>The design of the updated curriculum makes it possible to work on legal aspects during the first semesters of study.</t>
  </si>
  <si>
    <r>
      <rPr>
        <b/>
        <u/>
        <sz val="12"/>
        <color theme="1"/>
        <rFont val="Arial"/>
        <family val="2"/>
      </rPr>
      <t>SLO7</t>
    </r>
    <r>
      <rPr>
        <b/>
        <sz val="12"/>
        <color theme="1"/>
        <rFont val="Arial"/>
        <family val="2"/>
      </rPr>
      <t>.</t>
    </r>
    <r>
      <rPr>
        <sz val="12"/>
        <color theme="1"/>
        <rFont val="Arial"/>
        <family val="2"/>
      </rPr>
      <t xml:space="preserve"> Employ fundamental economic concepts to understand how economic decisions affect the global marketplace dynamics. Students will score at least 70% on the the mid-career test.</t>
    </r>
  </si>
  <si>
    <t>The average score for mid-career students was 74%, and the best score was 79%. In two of the tests, the students achieved the proposed goal.</t>
  </si>
  <si>
    <t>Despite some scores were satisfactory, the economic analysis needs to be strengthened.</t>
  </si>
  <si>
    <t>Several classes must incorporate activities that employ fundamental economic concepts to understand the global marketplace dynamics. It is suggested that cross-cutting classes or classes shared by students from different careers can agree on activities aimed at economic analysis in international business contexts.</t>
  </si>
  <si>
    <r>
      <rPr>
        <b/>
        <u/>
        <sz val="12"/>
        <color theme="1"/>
        <rFont val="Arial"/>
        <family val="2"/>
      </rPr>
      <t>SLO8</t>
    </r>
    <r>
      <rPr>
        <b/>
        <sz val="12"/>
        <color theme="1"/>
        <rFont val="Arial"/>
        <family val="2"/>
      </rPr>
      <t>.</t>
    </r>
    <r>
      <rPr>
        <sz val="12"/>
        <color theme="1"/>
        <rFont val="Arial"/>
        <family val="2"/>
      </rPr>
      <t xml:space="preserve"> Evaluate the opportunities and challenges of international trade, understanding the complexity of operating in different cultural, economic, and political contexts. Students will score at least 70% on the the mid-career test.</t>
    </r>
  </si>
  <si>
    <t>The average score for mid-career students was 79%, and the best score was 82%. Students achieved the expected performance.</t>
  </si>
  <si>
    <t>The results may be associated with the moment in the career when the global dimensions of business topics are taken.</t>
  </si>
  <si>
    <t>The design of the updated curriculum makes it possible to work on international trade subjects during the first semesters of study.</t>
  </si>
  <si>
    <r>
      <rPr>
        <b/>
        <u/>
        <sz val="12"/>
        <color theme="1"/>
        <rFont val="Arial"/>
        <family val="2"/>
      </rPr>
      <t>SLO9</t>
    </r>
    <r>
      <rPr>
        <b/>
        <sz val="12"/>
        <color theme="1"/>
        <rFont val="Arial"/>
        <family val="2"/>
      </rPr>
      <t>.</t>
    </r>
    <r>
      <rPr>
        <sz val="12"/>
        <color theme="1"/>
        <rFont val="Arial"/>
        <family val="2"/>
      </rPr>
      <t xml:space="preserve"> Use information management systems for strategic decision-making, ensuring the integration of financial and commercial data in the company's daily operations. Students will score at least 70% on the the mid-career test.</t>
    </r>
  </si>
  <si>
    <t>Students could have performed better in using information management systems. A review of the test questions' content and articulation with classes is necessary.</t>
  </si>
  <si>
    <t>Several classes must incorporate activities that use information management systems such as R-Studio or Excel. It is suggested that cross-cutting classes or classes shared by students from different careers can agree on activities aimed at using information management systems in international business contexts.</t>
  </si>
  <si>
    <r>
      <rPr>
        <b/>
        <u/>
        <sz val="12"/>
        <color theme="1"/>
        <rFont val="Arial"/>
        <family val="2"/>
      </rPr>
      <t>SLO10</t>
    </r>
    <r>
      <rPr>
        <b/>
        <sz val="12"/>
        <color theme="1"/>
        <rFont val="Arial"/>
        <family val="2"/>
      </rPr>
      <t>.</t>
    </r>
    <r>
      <rPr>
        <sz val="12"/>
        <color theme="1"/>
        <rFont val="Arial"/>
        <family val="2"/>
      </rPr>
      <t xml:space="preserve"> Formulate efficient business plans and manage human, financial, and operational resources to achieve organizational objectives in a competitive environment. Students will score at least 70% on the the mid-career test.</t>
    </r>
  </si>
  <si>
    <t>The average score for mid-career students was 71%, and the best score was 75%. In two of the tests, the students achieved the proposed goal.</t>
  </si>
  <si>
    <t>Even though some scores were satisfactory, management and administration topics must be strengthened.</t>
  </si>
  <si>
    <t>Several classes must incorporate activities that employ fundamental management concepts in an international environment. It is suggested that cross-cutting classes or classes shared by students from different careers can agree on activities aimed at management concepts in global business contexts.</t>
  </si>
  <si>
    <r>
      <rPr>
        <b/>
        <u/>
        <sz val="12"/>
        <color theme="1"/>
        <rFont val="Arial"/>
        <family val="2"/>
      </rPr>
      <t>SLO11</t>
    </r>
    <r>
      <rPr>
        <b/>
        <sz val="12"/>
        <color theme="1"/>
        <rFont val="Arial"/>
        <family val="2"/>
      </rPr>
      <t>.</t>
    </r>
    <r>
      <rPr>
        <sz val="12"/>
        <color theme="1"/>
        <rFont val="Arial"/>
        <family val="2"/>
      </rPr>
      <t xml:space="preserve"> Implement effective marketing strategies for products and services in international markets. Students will score at least 70% on the the mid-career test.</t>
    </r>
  </si>
  <si>
    <t>The average score for mid-career students was 67%, and the best score was 72%. In the last test, the students achieved the proposed goal.</t>
  </si>
  <si>
    <t>Students could have performed better in marketing topics. A review of the test questions' content and articulation with classes is necessary.</t>
  </si>
  <si>
    <t>Strengthen the implementation of effective marketing strategies for products and services in international markets based on specialized databases and statistical tools like Emis and LegisComex.</t>
  </si>
  <si>
    <r>
      <rPr>
        <b/>
        <u/>
        <sz val="12"/>
        <color theme="1"/>
        <rFont val="Arial"/>
        <family val="2"/>
      </rPr>
      <t>SLO12</t>
    </r>
    <r>
      <rPr>
        <b/>
        <sz val="12"/>
        <color theme="1"/>
        <rFont val="Arial"/>
        <family val="2"/>
      </rPr>
      <t>.</t>
    </r>
    <r>
      <rPr>
        <sz val="12"/>
        <color theme="1"/>
        <rFont val="Arial"/>
        <family val="2"/>
      </rPr>
      <t xml:space="preserve"> Apply research techniques and statistical methods to analyze financial and international trade data to make informed decisions. Students will score at least 70% on the the mid-career test.</t>
    </r>
  </si>
  <si>
    <t>The average score for mid-career students was 60%. The best score was 65%.</t>
  </si>
  <si>
    <t>Students could have performed better by applying research techniques and statistical methods. A review of the test questions' content and articulation with classes is necessary.</t>
  </si>
  <si>
    <t>Several classes must incorporate activities that apply research techniques and statistical methods. It is suggested that cross-cutting classes or classes shared by students from different careers can include can include practical studies to analyze financial and international trade data.</t>
  </si>
  <si>
    <r>
      <rPr>
        <b/>
        <u/>
        <sz val="12"/>
        <color theme="1"/>
        <rFont val="Arial"/>
        <family val="2"/>
      </rPr>
      <t>SLO 1.</t>
    </r>
    <r>
      <rPr>
        <b/>
        <sz val="12"/>
        <color theme="1"/>
        <rFont val="Arial"/>
        <family val="2"/>
      </rPr>
      <t xml:space="preserve"> </t>
    </r>
    <r>
      <rPr>
        <sz val="12"/>
        <color theme="1"/>
        <rFont val="Arial"/>
        <family val="2"/>
      </rPr>
      <t>Analyze accounting and financial information to make decisions in an international context. Students will score at least 75% on the end-of-career test.</t>
    </r>
  </si>
  <si>
    <t>The average score for end-of-career students was 53%. The best score was 62%.</t>
  </si>
  <si>
    <t>It is recommended that examples and case studies with accounting and financial information be used within the classes. The approach to the population under study could be done in such a way that they feel the process is compromising with their education.</t>
  </si>
  <si>
    <r>
      <rPr>
        <b/>
        <u/>
        <sz val="12"/>
        <color theme="1"/>
        <rFont val="Arial"/>
        <family val="2"/>
      </rPr>
      <t>SLO2</t>
    </r>
    <r>
      <rPr>
        <b/>
        <sz val="12"/>
        <color theme="1"/>
        <rFont val="Arial"/>
        <family val="2"/>
      </rPr>
      <t xml:space="preserve">. </t>
    </r>
    <r>
      <rPr>
        <sz val="12"/>
        <color theme="1"/>
        <rFont val="Arial"/>
        <family val="2"/>
      </rPr>
      <t>Evaluate financial and business strategies in a global context by adopting sustainable and ethical practices. Students will score at least 75% on the end-of-career test.</t>
    </r>
  </si>
  <si>
    <t>The average score for end-of-career students was 76%, and the best score was 81%. Students achieved the expected performance.</t>
  </si>
  <si>
    <r>
      <rPr>
        <b/>
        <u/>
        <sz val="12"/>
        <color theme="1"/>
        <rFont val="Arial"/>
        <family val="2"/>
      </rPr>
      <t>SLO3</t>
    </r>
    <r>
      <rPr>
        <b/>
        <sz val="12"/>
        <color theme="1"/>
        <rFont val="Arial"/>
        <family val="2"/>
      </rPr>
      <t>.</t>
    </r>
    <r>
      <rPr>
        <sz val="12"/>
        <color theme="1"/>
        <rFont val="Arial"/>
        <family val="2"/>
      </rPr>
      <t xml:space="preserve"> Develop investment project valuation and financial analysis, using appropriate tools and techniques to efficiently manage financial resources in companies operating at an international level. Students will score at least 75% on the end-of-career test.</t>
    </r>
  </si>
  <si>
    <t>The average score for end-of-career students was 52%. The best score was 64%.</t>
  </si>
  <si>
    <t>Students could have performed better in investment project appraisal and financial analysis. A review of the content of the test questions and articulation with classes is necessary.</t>
  </si>
  <si>
    <t>It is recommended that the classes use examples and case studies about investment project appraisal and financial analysis. Also, the faculty members will promote, even more, the participation in context like The Research Challenge of CFA and The Bolsa Millonaria of the Colombian Stock Exchange.</t>
  </si>
  <si>
    <r>
      <rPr>
        <b/>
        <u/>
        <sz val="12"/>
        <color theme="1"/>
        <rFont val="Arial"/>
        <family val="2"/>
      </rPr>
      <t>SLO4</t>
    </r>
    <r>
      <rPr>
        <b/>
        <sz val="12"/>
        <color theme="1"/>
        <rFont val="Arial"/>
        <family val="2"/>
      </rPr>
      <t>.</t>
    </r>
    <r>
      <rPr>
        <sz val="12"/>
        <color theme="1"/>
        <rFont val="Arial"/>
        <family val="2"/>
      </rPr>
      <t xml:space="preserve"> Design business strategies and optimize organizational performance in global markets. Students will score at least 75% on the end-of-career test.</t>
    </r>
  </si>
  <si>
    <t>The average score for end-of-career students was 67%, and the best score was 78%. In the last test, the students achieved the proposed goal.</t>
  </si>
  <si>
    <t>Although some results were satisfactory, business integration and strategic management competencies must be strengthened.</t>
  </si>
  <si>
    <t>Include a certification with partner entities, such as zona franca de occidente</t>
  </si>
  <si>
    <r>
      <rPr>
        <b/>
        <u/>
        <sz val="12"/>
        <color theme="1"/>
        <rFont val="Arial"/>
        <family val="2"/>
      </rPr>
      <t>SLO5</t>
    </r>
    <r>
      <rPr>
        <b/>
        <sz val="12"/>
        <color theme="1"/>
        <rFont val="Arial"/>
        <family val="2"/>
      </rPr>
      <t>.</t>
    </r>
    <r>
      <rPr>
        <sz val="12"/>
        <color theme="1"/>
        <rFont val="Arial"/>
        <family val="2"/>
      </rPr>
      <t xml:space="preserve"> Implement leadership models that promote a positive organizational culture and productivity in multicultural environments. Students will score at least 75% on the end-of-career test.</t>
    </r>
  </si>
  <si>
    <r>
      <rPr>
        <b/>
        <u/>
        <sz val="12"/>
        <color theme="1"/>
        <rFont val="Arial"/>
        <family val="2"/>
      </rPr>
      <t>SLO6</t>
    </r>
    <r>
      <rPr>
        <b/>
        <sz val="12"/>
        <color theme="1"/>
        <rFont val="Arial"/>
        <family val="2"/>
      </rPr>
      <t>.</t>
    </r>
    <r>
      <rPr>
        <sz val="12"/>
        <color theme="1"/>
        <rFont val="Arial"/>
        <family val="2"/>
      </rPr>
      <t xml:space="preserve"> Interpret financial and international trade rules, laws, and regulations, identifying legal risks and opportunities that affect the operation of companies. Students will score at least 75% on the end-of-career test.</t>
    </r>
  </si>
  <si>
    <t>The average score for end-of-career students was 65%, and the best score was 75%. In the last test, the students achieved the proposed goal.</t>
  </si>
  <si>
    <r>
      <rPr>
        <b/>
        <u/>
        <sz val="12"/>
        <color theme="1"/>
        <rFont val="Arial"/>
        <family val="2"/>
      </rPr>
      <t>SLO7</t>
    </r>
    <r>
      <rPr>
        <b/>
        <sz val="12"/>
        <color theme="1"/>
        <rFont val="Arial"/>
        <family val="2"/>
      </rPr>
      <t>.</t>
    </r>
    <r>
      <rPr>
        <sz val="12"/>
        <color theme="1"/>
        <rFont val="Arial"/>
        <family val="2"/>
      </rPr>
      <t xml:space="preserve"> Employ fundamental economic concepts to understand how economic decisions affect the global marketplace dynamics. Students will score at least 75% on the end-of-career test.</t>
    </r>
  </si>
  <si>
    <t>The average score for end-of-career students was 61%. The best score was 73%.</t>
  </si>
  <si>
    <r>
      <rPr>
        <b/>
        <u/>
        <sz val="12"/>
        <color theme="1"/>
        <rFont val="Arial"/>
        <family val="2"/>
      </rPr>
      <t>SLO8</t>
    </r>
    <r>
      <rPr>
        <b/>
        <sz val="12"/>
        <color theme="1"/>
        <rFont val="Arial"/>
        <family val="2"/>
      </rPr>
      <t>.</t>
    </r>
    <r>
      <rPr>
        <sz val="12"/>
        <color theme="1"/>
        <rFont val="Arial"/>
        <family val="2"/>
      </rPr>
      <t xml:space="preserve"> Evaluate the opportunities and challenges of international trade, understanding the complexity of operating in different cultural, economic, and political contexts. Students will score at least 75% on the end-of-career test.</t>
    </r>
  </si>
  <si>
    <t>The average score for end-of-career students was 71%, and the best score was 81%. In the last test, the students achieved the proposed goal.</t>
  </si>
  <si>
    <r>
      <rPr>
        <b/>
        <u/>
        <sz val="12"/>
        <color theme="1"/>
        <rFont val="Arial"/>
        <family val="2"/>
      </rPr>
      <t>SLO9</t>
    </r>
    <r>
      <rPr>
        <b/>
        <sz val="12"/>
        <color theme="1"/>
        <rFont val="Arial"/>
        <family val="2"/>
      </rPr>
      <t>.</t>
    </r>
    <r>
      <rPr>
        <sz val="12"/>
        <color theme="1"/>
        <rFont val="Arial"/>
        <family val="2"/>
      </rPr>
      <t xml:space="preserve"> Use information management systems for strategic decision-making, ensuring the integration of financial and commercial data in the company's daily operations. Students will score at least 75% on the end-of-career test.</t>
    </r>
  </si>
  <si>
    <t>The average score for end-of-career students was 57%. The best score was 68%.</t>
  </si>
  <si>
    <r>
      <rPr>
        <b/>
        <u/>
        <sz val="12"/>
        <color theme="1"/>
        <rFont val="Arial"/>
        <family val="2"/>
      </rPr>
      <t>SLO10</t>
    </r>
    <r>
      <rPr>
        <b/>
        <sz val="12"/>
        <color theme="1"/>
        <rFont val="Arial"/>
        <family val="2"/>
      </rPr>
      <t>.</t>
    </r>
    <r>
      <rPr>
        <sz val="12"/>
        <color theme="1"/>
        <rFont val="Arial"/>
        <family val="2"/>
      </rPr>
      <t xml:space="preserve"> Formulate efficient business plans and manage human, financial, and operational resources to achieve organizational objectives in a competitive environment. Students will score at least 75% on the end-of-career test.</t>
    </r>
  </si>
  <si>
    <t>The average score for end-of-career students was 62%. The best score was 72%.</t>
  </si>
  <si>
    <r>
      <rPr>
        <b/>
        <u/>
        <sz val="12"/>
        <color theme="1"/>
        <rFont val="Arial"/>
        <family val="2"/>
      </rPr>
      <t>SLO11</t>
    </r>
    <r>
      <rPr>
        <b/>
        <sz val="12"/>
        <color theme="1"/>
        <rFont val="Arial"/>
        <family val="2"/>
      </rPr>
      <t>.</t>
    </r>
    <r>
      <rPr>
        <sz val="12"/>
        <color theme="1"/>
        <rFont val="Arial"/>
        <family val="2"/>
      </rPr>
      <t xml:space="preserve"> Implement effective marketing strategies for products and services in international markets. Students will score at least 75% on the end-of-career test.</t>
    </r>
  </si>
  <si>
    <t>The average score for end-of-career students was 56%. The best score was 67%.</t>
  </si>
  <si>
    <r>
      <rPr>
        <b/>
        <u/>
        <sz val="12"/>
        <color theme="1"/>
        <rFont val="Arial"/>
        <family val="2"/>
      </rPr>
      <t>SLO12</t>
    </r>
    <r>
      <rPr>
        <b/>
        <sz val="12"/>
        <color theme="1"/>
        <rFont val="Arial"/>
        <family val="2"/>
      </rPr>
      <t>.</t>
    </r>
    <r>
      <rPr>
        <sz val="12"/>
        <color theme="1"/>
        <rFont val="Arial"/>
        <family val="2"/>
      </rPr>
      <t xml:space="preserve"> Apply research techniques and statistical methods to analyze financial and international trade data to make informed decisions. Students will score at least 75% on the end-of-career test.</t>
    </r>
  </si>
  <si>
    <t>The average score for end-of-career students was 46%. The best score was 61%.</t>
  </si>
  <si>
    <t>Posgrade Academic Programs</t>
  </si>
  <si>
    <t/>
  </si>
  <si>
    <t>Data Point 1 (formative)</t>
  </si>
  <si>
    <t>Data Point 2 (summative)</t>
  </si>
  <si>
    <t>2023-1 admitance</t>
  </si>
  <si>
    <t>2024-1 admitance</t>
  </si>
  <si>
    <t>2024-2 admitance</t>
  </si>
  <si>
    <t>2023-1 EGRESO</t>
  </si>
  <si>
    <t>2023-2 EGRESO</t>
  </si>
  <si>
    <t>2024-1 EGRESO</t>
  </si>
  <si>
    <t>SLO1. Define global strategies for communications with the auditorium activation. The studios receive 70% or more.</t>
  </si>
  <si>
    <t>Formative, internall</t>
  </si>
  <si>
    <t>The average value is 62%. The major value of 78%</t>
  </si>
  <si>
    <t>The results of the previous results are the main ones that are admitance, the same name is in the log of the main goals.</t>
  </si>
  <si>
    <t>The offer costs 70%. The major value of 73%</t>
  </si>
  <si>
    <t>SLO2. Utilize tools and the audio system to work with the dictamen. The studios offer 70% more</t>
  </si>
  <si>
    <t>The average value is 61%. The major value of 65%</t>
  </si>
  <si>
    <t>The results of the most important results of 2023-2 in the year 2023, so what happened to the lecciones before this period</t>
  </si>
  <si>
    <t>Adjust the number of electives</t>
  </si>
  <si>
    <t>The average value is 60%. The major value of 63%</t>
  </si>
  <si>
    <t>SLO 3 Install the auditorium, with the media's facilities for the organization's goals. The studios receive 70% or</t>
  </si>
  <si>
    <t>The average value is 80%. The major value of 88%</t>
  </si>
  <si>
    <t>It will be maintained in a consolidated area</t>
  </si>
  <si>
    <t>Provide professional capacitance</t>
  </si>
  <si>
    <t>The average value is 79%. The major value of 88%</t>
  </si>
  <si>
    <t>SLO 4. Comprueba the available procedures for the administración, to minimize the inherent resources in the organization's activities. The studios offer 70% more</t>
  </si>
  <si>
    <t>The offer costs 65%. The major value of 73%</t>
  </si>
  <si>
    <t>This fortalecer is located in a conocimiento area</t>
  </si>
  <si>
    <t>Adjust the style and capacitance of the professors</t>
  </si>
  <si>
    <t>The average value is 57%. The major value of 68%</t>
  </si>
  <si>
    <t>SLO1. There are different types of equipment and financial instruments that we use from the companies to sell the product and provide the services. The studios offer a 70% or more discount.</t>
  </si>
  <si>
    <t>The offer costs 49%. The major value of 56%</t>
  </si>
  <si>
    <t>You can use the electives at the same time</t>
  </si>
  <si>
    <t>The average value is 65%. The main value is 84%</t>
  </si>
  <si>
    <t>SLO2. Analyze the visitor and the internall factors, to comprender the potencial employment and delivery of the employee adverso and camp. The studios offer 70% more</t>
  </si>
  <si>
    <t>The average value is 66%. The main value of 70%</t>
  </si>
  <si>
    <t>capacity of professors</t>
  </si>
  <si>
    <t>The average value is 77%. The main value is 90%</t>
  </si>
  <si>
    <t>SLO3. Comprende the elements of empresarial value. The studios offer 70% more</t>
  </si>
  <si>
    <t>The average value is 52%. The major value of 54%</t>
  </si>
  <si>
    <t>Losing results to no son of the better results, may reforge the contents of the better results.</t>
  </si>
  <si>
    <t>The average value is 56%. The main value of 60%</t>
  </si>
  <si>
    <t>SLO1. Combine technologies with analytics on the WEB and marketing strategies to generate more economical and valuable functions in the organization. The studios offer 70% more</t>
  </si>
  <si>
    <t>The average value is 61%. The major value of 67%</t>
  </si>
  <si>
    <t>The average value is 69%. The main value is 84%</t>
  </si>
  <si>
    <t>SLO2. Desarrolla modelos partir de la definición de a problema manejando los datos de entrada para analisar los resultsados e implementarlos en la organización. The studios offer 70% more</t>
  </si>
  <si>
    <t>The average value is 51%. The major value of 59%</t>
  </si>
  <si>
    <t>The offer costs 49%. The major value of 61%</t>
  </si>
  <si>
    <t>SLO3. Proyecta la empresa al futuro determinando los goals del negocio y los medios para alcanzarlos. The studios offer 70% more</t>
  </si>
  <si>
    <t>The average value is 43%. The major value of 51%</t>
  </si>
  <si>
    <t>Losing results for the better results, reforcing the contents for the better results.</t>
  </si>
  <si>
    <t>The average value is 48%. The major value of 61%</t>
  </si>
  <si>
    <t>Adjust the syllabus</t>
  </si>
  <si>
    <t>Internaltional Auditing Specialization</t>
  </si>
  <si>
    <t>Financial Management Specialization</t>
  </si>
  <si>
    <t>Marketing specialization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</si>
</sst>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_ ;\-#,##0\ "/>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sz val="18"/>
      <color theme="1"/>
      <name val="Arial"/>
      <family val="2"/>
    </font>
    <font>
      <b/>
      <sz val="18"/>
      <color theme="1"/>
      <name val="Arial"/>
      <family val="2"/>
    </font>
    <font>
      <b/>
      <sz val="14"/>
      <color theme="1"/>
      <name val="Arial"/>
      <family val="2"/>
    </font>
    <font>
      <b/>
      <sz val="14"/>
      <color rgb="FFFF0000"/>
      <name val="Arial"/>
      <family val="2"/>
    </font>
    <font>
      <b/>
      <sz val="12"/>
      <color theme="1"/>
      <name val="Arial"/>
      <family val="2"/>
    </font>
    <font>
      <sz val="11"/>
      <color theme="1"/>
      <name val="Arial"/>
      <family val="2"/>
    </font>
    <font>
      <i/>
      <sz val="11"/>
      <color theme="1"/>
      <name val="Arial"/>
      <family val="2"/>
    </font>
    <font>
      <b/>
      <u/>
      <sz val="11"/>
      <color theme="1"/>
      <name val="Arial"/>
      <family val="2"/>
    </font>
    <font>
      <b/>
      <sz val="11"/>
      <color theme="1"/>
      <name val="Arial"/>
      <family val="2"/>
    </font>
    <font>
      <b/>
      <sz val="12"/>
      <color rgb="FFFF0000"/>
      <name val="Arial"/>
      <family val="2"/>
    </font>
    <font>
      <b/>
      <u/>
      <sz val="12"/>
      <color theme="1"/>
      <name val="Arial"/>
      <family val="2"/>
    </font>
    <font>
      <sz val="14"/>
      <color theme="1"/>
      <name val="Arial"/>
      <family val="2"/>
    </font>
    <font>
      <sz val="12"/>
      <color rgb="FFC00000"/>
      <name val="Arial"/>
      <family val="2"/>
    </font>
    <font>
      <sz val="12"/>
      <color theme="1"/>
      <name val="Arial"/>
      <family val="2"/>
    </font>
    <font>
      <sz val="12"/>
      <name val="Arial"/>
      <family val="2"/>
    </font>
    <font>
      <sz val="11"/>
      <color theme="1"/>
      <name val="Segoe UI"/>
      <family val="2"/>
    </font>
    <font>
      <b/>
      <sz val="14"/>
      <color rgb="FF000000"/>
      <name val="Arial"/>
      <family val="2"/>
    </font>
    <font>
      <sz val="11"/>
      <color rgb="FF000000"/>
      <name val="Aptos Narrow"/>
      <family val="2"/>
    </font>
    <font>
      <sz val="8"/>
      <color rgb="FF000000"/>
      <name val="Arial"/>
      <family val="2"/>
    </font>
    <font>
      <b/>
      <sz val="12"/>
      <color rgb="FF000000"/>
      <name val="Arial"/>
      <family val="2"/>
    </font>
    <font>
      <sz val="12"/>
      <color rgb="FF000000"/>
      <name val="Arial"/>
      <family val="2"/>
    </font>
    <font>
      <sz val="12"/>
      <color rgb="FF000000"/>
      <name val="Calibri"/>
      <family val="2"/>
    </font>
    <font>
      <b/>
      <sz val="12"/>
      <color rgb="FF000000"/>
      <name val="Calibri"/>
      <family val="2"/>
    </font>
    <font>
      <b/>
      <sz val="12"/>
      <color theme="0"/>
      <name val="Arial"/>
      <family val="2"/>
    </font>
    <font>
      <b/>
      <sz val="14"/>
      <color theme="0"/>
      <name val="Arial"/>
      <family val="2"/>
    </font>
  </fonts>
  <fills count="9">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bgColor indexed="64"/>
      </patternFill>
    </fill>
    <fill>
      <patternFill patternType="solid">
        <fgColor theme="5" tint="0.59999389629810485"/>
        <bgColor indexed="64"/>
      </patternFill>
    </fill>
    <fill>
      <patternFill patternType="solid">
        <fgColor rgb="FF002060"/>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right style="medium">
        <color indexed="64"/>
      </right>
      <top/>
      <bottom/>
      <diagonal/>
    </border>
    <border>
      <left/>
      <right style="thin">
        <color rgb="FF000000"/>
      </right>
      <top style="thin">
        <color rgb="FF000000"/>
      </top>
      <bottom style="thin">
        <color rgb="FF000000"/>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8" fillId="0" borderId="0"/>
  </cellStyleXfs>
  <cellXfs count="184">
    <xf numFmtId="0" fontId="0" fillId="0" borderId="0" xfId="0"/>
    <xf numFmtId="0" fontId="0" fillId="0" borderId="1" xfId="0" applyBorder="1" applyAlignment="1">
      <alignment vertical="top" wrapText="1"/>
    </xf>
    <xf numFmtId="0" fontId="0" fillId="0" borderId="1" xfId="0" applyBorder="1"/>
    <xf numFmtId="0" fontId="0" fillId="0" borderId="1" xfId="0" applyBorder="1" applyAlignment="1">
      <alignment horizontal="center" vertical="center"/>
    </xf>
    <xf numFmtId="0" fontId="6" fillId="0" borderId="0" xfId="0" applyFont="1" applyAlignment="1">
      <alignment horizontal="center" vertical="center"/>
    </xf>
    <xf numFmtId="0" fontId="9" fillId="0" borderId="5" xfId="0" applyFont="1" applyBorder="1" applyAlignment="1">
      <alignment horizontal="center" vertical="top" wrapText="1"/>
    </xf>
    <xf numFmtId="0" fontId="11" fillId="0" borderId="5" xfId="0" applyFont="1" applyBorder="1" applyAlignment="1">
      <alignment vertical="top" wrapText="1"/>
    </xf>
    <xf numFmtId="0" fontId="0" fillId="0" borderId="18" xfId="0" applyBorder="1"/>
    <xf numFmtId="0" fontId="11" fillId="0" borderId="1" xfId="0" applyFont="1" applyBorder="1" applyAlignment="1">
      <alignment horizontal="center" wrapText="1"/>
    </xf>
    <xf numFmtId="0" fontId="11" fillId="0" borderId="1" xfId="0" applyFont="1" applyBorder="1"/>
    <xf numFmtId="0" fontId="16" fillId="0" borderId="1" xfId="0" applyFont="1" applyBorder="1" applyAlignment="1">
      <alignment vertical="top" wrapText="1"/>
    </xf>
    <xf numFmtId="0" fontId="11" fillId="0" borderId="1" xfId="0" applyFont="1" applyBorder="1" applyAlignment="1">
      <alignment vertical="top" wrapText="1"/>
    </xf>
    <xf numFmtId="0" fontId="16" fillId="0" borderId="1" xfId="0" applyFont="1" applyBorder="1" applyAlignment="1">
      <alignment horizontal="center" vertical="top" wrapText="1"/>
    </xf>
    <xf numFmtId="0" fontId="11" fillId="0" borderId="1" xfId="0" applyFont="1" applyBorder="1" applyAlignment="1">
      <alignment horizontal="center" vertical="top" wrapText="1"/>
    </xf>
    <xf numFmtId="0" fontId="18" fillId="0" borderId="1" xfId="0" applyFont="1" applyBorder="1" applyAlignment="1">
      <alignment horizontal="center" vertical="center"/>
    </xf>
    <xf numFmtId="0" fontId="18" fillId="0" borderId="1" xfId="0" applyFont="1" applyBorder="1"/>
    <xf numFmtId="0" fontId="6" fillId="4" borderId="1" xfId="0" applyFont="1" applyFill="1" applyBorder="1" applyAlignment="1">
      <alignment horizontal="center" vertical="center" wrapText="1"/>
    </xf>
    <xf numFmtId="0" fontId="0" fillId="4" borderId="1" xfId="0" applyFill="1" applyBorder="1"/>
    <xf numFmtId="0" fontId="20" fillId="3" borderId="1" xfId="0" applyFont="1" applyFill="1" applyBorder="1" applyAlignment="1">
      <alignment wrapText="1"/>
    </xf>
    <xf numFmtId="164" fontId="20" fillId="3" borderId="1" xfId="0" applyNumberFormat="1" applyFont="1" applyFill="1" applyBorder="1" applyAlignment="1">
      <alignment wrapText="1"/>
    </xf>
    <xf numFmtId="0" fontId="20" fillId="3" borderId="1" xfId="0" applyFont="1" applyFill="1" applyBorder="1"/>
    <xf numFmtId="164" fontId="18" fillId="3" borderId="1" xfId="0" applyNumberFormat="1" applyFont="1" applyFill="1"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164" fontId="18" fillId="6" borderId="1" xfId="0" applyNumberFormat="1" applyFont="1" applyFill="1" applyBorder="1" applyAlignment="1">
      <alignment horizontal="center" vertical="center"/>
    </xf>
    <xf numFmtId="0" fontId="0" fillId="0" borderId="11" xfId="0" applyBorder="1"/>
    <xf numFmtId="0" fontId="0" fillId="0" borderId="16" xfId="0" applyBorder="1"/>
    <xf numFmtId="0" fontId="0" fillId="0" borderId="13" xfId="0" applyBorder="1"/>
    <xf numFmtId="164" fontId="20" fillId="3" borderId="1" xfId="0" applyNumberFormat="1" applyFont="1" applyFill="1" applyBorder="1" applyAlignment="1">
      <alignment horizontal="center" vertical="center"/>
    </xf>
    <xf numFmtId="9" fontId="0" fillId="3" borderId="0" xfId="2" applyFont="1" applyFill="1" applyAlignment="1">
      <alignment horizontal="center" vertical="center"/>
    </xf>
    <xf numFmtId="164" fontId="0" fillId="6" borderId="1" xfId="0" applyNumberFormat="1" applyFill="1" applyBorder="1" applyAlignment="1">
      <alignment horizontal="center" vertical="center"/>
    </xf>
    <xf numFmtId="0" fontId="22" fillId="3" borderId="0" xfId="0" applyFont="1" applyFill="1" applyAlignment="1">
      <alignment wrapText="1"/>
    </xf>
    <xf numFmtId="0" fontId="2" fillId="0" borderId="0" xfId="0" applyFont="1"/>
    <xf numFmtId="0" fontId="9" fillId="0" borderId="2" xfId="0" applyFont="1" applyBorder="1" applyAlignment="1">
      <alignment horizontal="center" vertical="center" wrapText="1"/>
    </xf>
    <xf numFmtId="0" fontId="11" fillId="0" borderId="2" xfId="0" applyFont="1" applyBorder="1" applyAlignment="1">
      <alignment horizontal="center" vertical="top" wrapText="1"/>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6" fillId="0" borderId="6" xfId="0" applyFont="1" applyBorder="1" applyAlignment="1">
      <alignment vertical="center" wrapText="1"/>
    </xf>
    <xf numFmtId="9" fontId="5" fillId="0" borderId="1" xfId="0" applyNumberFormat="1" applyFont="1" applyBorder="1" applyAlignment="1">
      <alignment horizontal="center" vertical="center"/>
    </xf>
    <xf numFmtId="9" fontId="0" fillId="0" borderId="1" xfId="0" applyNumberFormat="1" applyBorder="1" applyAlignment="1">
      <alignment horizontal="center" vertical="center"/>
    </xf>
    <xf numFmtId="0" fontId="4" fillId="0" borderId="1" xfId="0" applyFont="1" applyBorder="1" applyAlignment="1">
      <alignment vertical="center" wrapText="1"/>
    </xf>
    <xf numFmtId="0" fontId="4" fillId="0" borderId="11" xfId="0" applyFont="1" applyBorder="1" applyAlignment="1">
      <alignment vertical="center" wrapText="1"/>
    </xf>
    <xf numFmtId="0" fontId="4" fillId="0" borderId="13" xfId="0" applyFont="1" applyBorder="1" applyAlignment="1">
      <alignment vertical="center" wrapText="1"/>
    </xf>
    <xf numFmtId="0" fontId="6" fillId="0" borderId="4" xfId="0" applyFont="1" applyBorder="1" applyAlignment="1">
      <alignment vertical="center" wrapText="1"/>
    </xf>
    <xf numFmtId="0" fontId="4" fillId="0" borderId="6" xfId="0" applyFont="1" applyBorder="1" applyAlignment="1">
      <alignment wrapText="1"/>
    </xf>
    <xf numFmtId="0" fontId="4" fillId="0" borderId="7" xfId="0" applyFont="1" applyBorder="1" applyAlignment="1">
      <alignment wrapText="1"/>
    </xf>
    <xf numFmtId="0" fontId="4" fillId="0" borderId="8" xfId="0" applyFont="1" applyBorder="1" applyAlignment="1">
      <alignment wrapText="1"/>
    </xf>
    <xf numFmtId="0" fontId="6" fillId="0" borderId="1" xfId="0" applyFont="1" applyBorder="1" applyAlignment="1">
      <alignment vertical="center" wrapText="1"/>
    </xf>
    <xf numFmtId="9" fontId="5" fillId="0" borderId="1" xfId="2" applyFont="1" applyBorder="1" applyAlignment="1">
      <alignment horizontal="center" vertical="center"/>
    </xf>
    <xf numFmtId="0" fontId="4" fillId="0" borderId="1" xfId="0" applyFont="1" applyBorder="1" applyAlignment="1">
      <alignment wrapText="1"/>
    </xf>
    <xf numFmtId="0" fontId="4" fillId="0" borderId="11" xfId="0" applyFont="1" applyBorder="1" applyAlignment="1">
      <alignment wrapText="1"/>
    </xf>
    <xf numFmtId="0" fontId="4" fillId="0" borderId="13" xfId="0" applyFont="1" applyBorder="1" applyAlignment="1">
      <alignment wrapText="1"/>
    </xf>
    <xf numFmtId="0" fontId="6" fillId="0" borderId="4" xfId="0" applyFont="1" applyBorder="1" applyAlignment="1">
      <alignment wrapText="1"/>
    </xf>
    <xf numFmtId="0" fontId="11" fillId="0" borderId="1" xfId="0" applyFont="1" applyBorder="1" applyAlignment="1">
      <alignment horizontal="center"/>
    </xf>
    <xf numFmtId="0" fontId="6" fillId="0" borderId="25" xfId="0" applyFont="1" applyBorder="1" applyAlignment="1">
      <alignment vertical="center" wrapText="1"/>
    </xf>
    <xf numFmtId="0" fontId="20" fillId="0" borderId="11" xfId="0" applyFont="1" applyBorder="1" applyAlignment="1">
      <alignment vertical="center" wrapText="1"/>
    </xf>
    <xf numFmtId="0" fontId="6" fillId="0" borderId="11" xfId="0" applyFont="1" applyBorder="1" applyAlignment="1">
      <alignment vertical="center" wrapText="1"/>
    </xf>
    <xf numFmtId="0" fontId="18" fillId="0" borderId="3" xfId="0" applyFont="1" applyBorder="1" applyAlignment="1">
      <alignment horizontal="left" vertical="center" wrapText="1"/>
    </xf>
    <xf numFmtId="0" fontId="18" fillId="0" borderId="3" xfId="0" applyFont="1" applyBorder="1" applyAlignment="1">
      <alignment vertical="center" wrapText="1"/>
    </xf>
    <xf numFmtId="0" fontId="18" fillId="0" borderId="4" xfId="0" applyFont="1" applyBorder="1" applyAlignment="1">
      <alignment vertical="center" wrapText="1"/>
    </xf>
    <xf numFmtId="0" fontId="0" fillId="0" borderId="0" xfId="0" applyAlignment="1">
      <alignment horizontal="center" vertical="center"/>
    </xf>
    <xf numFmtId="0" fontId="24" fillId="0" borderId="0" xfId="0" applyFont="1" applyAlignment="1">
      <alignment horizontal="center" vertical="center"/>
    </xf>
    <xf numFmtId="0" fontId="23" fillId="0" borderId="19" xfId="0" applyFont="1" applyBorder="1" applyAlignment="1">
      <alignment vertical="center" wrapText="1"/>
    </xf>
    <xf numFmtId="0" fontId="24" fillId="0" borderId="29" xfId="0" applyFont="1" applyBorder="1"/>
    <xf numFmtId="0" fontId="26" fillId="0" borderId="1" xfId="0" applyFont="1" applyBorder="1" applyAlignment="1">
      <alignment vertical="center" wrapText="1"/>
    </xf>
    <xf numFmtId="0" fontId="26" fillId="0" borderId="13" xfId="0" applyFont="1" applyBorder="1" applyAlignment="1">
      <alignment wrapText="1"/>
    </xf>
    <xf numFmtId="0" fontId="26" fillId="0" borderId="13" xfId="0" applyFont="1" applyBorder="1"/>
    <xf numFmtId="0" fontId="26" fillId="2" borderId="4" xfId="0" applyFont="1" applyFill="1" applyBorder="1" applyAlignment="1">
      <alignment vertical="center" wrapText="1"/>
    </xf>
    <xf numFmtId="0" fontId="26" fillId="0" borderId="26" xfId="0" applyFont="1" applyBorder="1" applyAlignment="1">
      <alignment wrapText="1"/>
    </xf>
    <xf numFmtId="0" fontId="26" fillId="0" borderId="15" xfId="0" applyFont="1" applyBorder="1" applyAlignment="1">
      <alignment wrapText="1"/>
    </xf>
    <xf numFmtId="0" fontId="26" fillId="0" borderId="26" xfId="0" applyFont="1" applyBorder="1"/>
    <xf numFmtId="0" fontId="26" fillId="0" borderId="0" xfId="0" applyFont="1"/>
    <xf numFmtId="0" fontId="16" fillId="0" borderId="4" xfId="0" applyFont="1" applyBorder="1" applyAlignment="1">
      <alignment vertical="center" wrapText="1"/>
    </xf>
    <xf numFmtId="0" fontId="16" fillId="0" borderId="26" xfId="0" applyFont="1" applyBorder="1" applyAlignment="1">
      <alignment vertical="center" wrapText="1"/>
    </xf>
    <xf numFmtId="0" fontId="16" fillId="2" borderId="26" xfId="0" applyFont="1" applyFill="1" applyBorder="1" applyAlignment="1">
      <alignment vertical="center" wrapText="1"/>
    </xf>
    <xf numFmtId="0" fontId="26" fillId="0" borderId="26" xfId="0" applyFont="1" applyBorder="1" applyAlignment="1">
      <alignment vertical="center" wrapText="1"/>
    </xf>
    <xf numFmtId="0" fontId="16" fillId="0" borderId="15" xfId="0" applyFont="1" applyBorder="1" applyAlignment="1">
      <alignment vertical="center" wrapText="1"/>
    </xf>
    <xf numFmtId="0" fontId="2" fillId="0" borderId="12" xfId="0" applyFont="1" applyBorder="1" applyAlignment="1">
      <alignment horizontal="center" vertical="center"/>
    </xf>
    <xf numFmtId="0" fontId="2" fillId="0" borderId="30" xfId="0" applyFont="1" applyBorder="1" applyAlignment="1">
      <alignment horizontal="center" vertical="center"/>
    </xf>
    <xf numFmtId="0" fontId="27" fillId="0" borderId="12" xfId="0" applyFont="1" applyBorder="1" applyAlignment="1">
      <alignment vertical="center" wrapText="1"/>
    </xf>
    <xf numFmtId="10" fontId="0" fillId="0" borderId="0" xfId="0" applyNumberFormat="1" applyAlignment="1">
      <alignment horizontal="center" vertical="center"/>
    </xf>
    <xf numFmtId="164" fontId="0" fillId="0" borderId="0" xfId="2" applyNumberFormat="1" applyFont="1" applyAlignment="1">
      <alignment horizontal="center" vertical="center"/>
    </xf>
    <xf numFmtId="10" fontId="28" fillId="0" borderId="0" xfId="3" applyNumberFormat="1" applyAlignment="1">
      <alignment horizontal="center" vertical="center"/>
    </xf>
    <xf numFmtId="0" fontId="0" fillId="0" borderId="0" xfId="0" applyAlignment="1">
      <alignment vertical="center"/>
    </xf>
    <xf numFmtId="0" fontId="26" fillId="0" borderId="0" xfId="0" applyFont="1" applyFill="1" applyBorder="1" applyAlignment="1">
      <alignment vertical="center" wrapText="1"/>
    </xf>
    <xf numFmtId="0" fontId="11" fillId="0" borderId="11" xfId="0" applyFont="1" applyBorder="1" applyAlignment="1">
      <alignment vertical="top" wrapText="1"/>
    </xf>
    <xf numFmtId="0" fontId="20" fillId="3" borderId="11" xfId="0" applyFont="1" applyFill="1" applyBorder="1" applyAlignment="1">
      <alignment wrapText="1"/>
    </xf>
    <xf numFmtId="10" fontId="28" fillId="0" borderId="1" xfId="3" applyNumberFormat="1" applyBorder="1" applyAlignment="1">
      <alignment horizontal="center"/>
    </xf>
    <xf numFmtId="10" fontId="0" fillId="0" borderId="1" xfId="0" applyNumberFormat="1" applyBorder="1" applyAlignment="1">
      <alignment horizontal="center"/>
    </xf>
    <xf numFmtId="0" fontId="20" fillId="3" borderId="4" xfId="0" applyFont="1" applyFill="1" applyBorder="1" applyAlignment="1">
      <alignment wrapText="1"/>
    </xf>
    <xf numFmtId="0" fontId="20" fillId="3" borderId="3" xfId="0" applyFont="1" applyFill="1" applyBorder="1" applyAlignment="1">
      <alignment wrapText="1"/>
    </xf>
    <xf numFmtId="0" fontId="20" fillId="3" borderId="9" xfId="0" applyFont="1" applyFill="1" applyBorder="1" applyAlignment="1">
      <alignment wrapText="1"/>
    </xf>
    <xf numFmtId="0" fontId="9" fillId="0" borderId="0" xfId="0" applyFont="1" applyBorder="1" applyAlignment="1">
      <alignment horizontal="center" vertical="top" wrapText="1"/>
    </xf>
    <xf numFmtId="0" fontId="0" fillId="0" borderId="0" xfId="0" applyBorder="1"/>
    <xf numFmtId="0" fontId="18" fillId="0" borderId="1" xfId="0" applyFont="1" applyBorder="1" applyAlignment="1">
      <alignment horizontal="center" vertical="center" wrapText="1"/>
    </xf>
    <xf numFmtId="0" fontId="30" fillId="7" borderId="11" xfId="0" applyFont="1" applyFill="1" applyBorder="1" applyAlignment="1">
      <alignment vertical="top" wrapText="1"/>
    </xf>
    <xf numFmtId="0" fontId="30" fillId="7" borderId="1" xfId="0" applyFont="1" applyFill="1" applyBorder="1" applyAlignment="1">
      <alignment vertical="top" wrapText="1"/>
    </xf>
    <xf numFmtId="0" fontId="3" fillId="7" borderId="1" xfId="0" applyFont="1" applyFill="1" applyBorder="1" applyAlignment="1">
      <alignment vertical="top" wrapText="1"/>
    </xf>
    <xf numFmtId="0" fontId="31" fillId="7" borderId="1" xfId="0" applyFont="1" applyFill="1" applyBorder="1" applyAlignment="1">
      <alignment horizontal="center" vertical="center"/>
    </xf>
    <xf numFmtId="0" fontId="20" fillId="8" borderId="11" xfId="0" applyFont="1" applyFill="1" applyBorder="1" applyAlignment="1">
      <alignment horizontal="justify" vertical="center" wrapText="1"/>
    </xf>
    <xf numFmtId="0" fontId="20" fillId="8" borderId="1" xfId="0" applyFont="1" applyFill="1" applyBorder="1" applyAlignment="1">
      <alignment horizontal="justify" vertical="center" wrapText="1"/>
    </xf>
    <xf numFmtId="0" fontId="20" fillId="8" borderId="1" xfId="0" applyFont="1" applyFill="1" applyBorder="1"/>
    <xf numFmtId="9" fontId="20" fillId="8" borderId="1" xfId="2" applyFont="1" applyFill="1" applyBorder="1" applyAlignment="1">
      <alignment horizontal="center" vertical="center"/>
    </xf>
    <xf numFmtId="0" fontId="20" fillId="8" borderId="1" xfId="0" applyFont="1" applyFill="1" applyBorder="1" applyAlignment="1">
      <alignment vertical="center"/>
    </xf>
    <xf numFmtId="165" fontId="20" fillId="0" borderId="1" xfId="1" applyNumberFormat="1" applyFont="1" applyBorder="1" applyAlignment="1">
      <alignment horizontal="center" vertical="center"/>
    </xf>
    <xf numFmtId="9" fontId="20" fillId="0" borderId="1" xfId="2" applyFont="1" applyBorder="1" applyAlignment="1">
      <alignment horizontal="center" vertical="center"/>
    </xf>
    <xf numFmtId="0" fontId="11" fillId="3" borderId="0" xfId="0" applyFont="1" applyFill="1" applyBorder="1" applyAlignment="1">
      <alignment wrapText="1"/>
    </xf>
    <xf numFmtId="0" fontId="31" fillId="7" borderId="11" xfId="0" applyFont="1" applyFill="1" applyBorder="1" applyAlignment="1">
      <alignment horizontal="center" vertical="center"/>
    </xf>
    <xf numFmtId="0" fontId="20" fillId="0" borderId="11" xfId="0" applyFont="1" applyBorder="1" applyAlignment="1">
      <alignment horizontal="justify" vertical="center" wrapText="1"/>
    </xf>
    <xf numFmtId="0" fontId="20" fillId="0" borderId="1" xfId="0" applyFont="1" applyBorder="1" applyAlignment="1">
      <alignment vertical="center" wrapText="1"/>
    </xf>
    <xf numFmtId="0" fontId="20" fillId="0" borderId="1" xfId="0" applyFont="1" applyBorder="1"/>
    <xf numFmtId="0" fontId="9" fillId="0" borderId="1" xfId="0" applyFont="1" applyBorder="1"/>
    <xf numFmtId="9" fontId="27" fillId="0" borderId="1" xfId="2" applyFont="1" applyBorder="1" applyAlignment="1">
      <alignment horizontal="center" vertical="center"/>
    </xf>
    <xf numFmtId="0" fontId="20" fillId="2" borderId="1" xfId="0" applyFont="1" applyFill="1" applyBorder="1" applyAlignment="1">
      <alignment horizontal="center"/>
    </xf>
    <xf numFmtId="1" fontId="27" fillId="2" borderId="1" xfId="2" applyNumberFormat="1" applyFont="1" applyFill="1" applyBorder="1" applyAlignment="1">
      <alignment horizontal="center" vertical="center"/>
    </xf>
    <xf numFmtId="0" fontId="20" fillId="0" borderId="1" xfId="0" applyFont="1" applyBorder="1" applyAlignment="1">
      <alignment horizontal="center"/>
    </xf>
    <xf numFmtId="9" fontId="20" fillId="0" borderId="1" xfId="2" applyFont="1" applyBorder="1" applyAlignment="1">
      <alignment horizontal="center"/>
    </xf>
    <xf numFmtId="0" fontId="28" fillId="0" borderId="1" xfId="0" applyFont="1" applyBorder="1"/>
    <xf numFmtId="9" fontId="18" fillId="0" borderId="1" xfId="2" applyFont="1" applyFill="1" applyBorder="1" applyAlignment="1">
      <alignment horizontal="center" vertical="center"/>
    </xf>
    <xf numFmtId="9" fontId="18" fillId="0" borderId="1" xfId="2" applyFont="1" applyBorder="1" applyAlignment="1">
      <alignment horizontal="center" vertical="center"/>
    </xf>
    <xf numFmtId="0" fontId="11" fillId="0" borderId="11" xfId="0" applyFont="1" applyBorder="1" applyAlignment="1">
      <alignment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8" fillId="0" borderId="11" xfId="0" applyFont="1" applyBorder="1" applyAlignment="1">
      <alignment horizontal="center" vertical="center"/>
    </xf>
    <xf numFmtId="0" fontId="18" fillId="0" borderId="16" xfId="0" applyFont="1" applyBorder="1" applyAlignment="1">
      <alignment horizontal="center" vertical="center"/>
    </xf>
    <xf numFmtId="0" fontId="18" fillId="0" borderId="13" xfId="0" applyFont="1" applyBorder="1" applyAlignment="1">
      <alignment horizontal="center" vertical="center"/>
    </xf>
    <xf numFmtId="0" fontId="11" fillId="0" borderId="1" xfId="0" applyFont="1" applyBorder="1" applyAlignment="1">
      <alignment horizontal="center" wrapText="1"/>
    </xf>
    <xf numFmtId="0" fontId="18" fillId="0" borderId="11" xfId="0" applyFont="1" applyBorder="1" applyAlignment="1">
      <alignment horizontal="center"/>
    </xf>
    <xf numFmtId="0" fontId="18" fillId="0" borderId="16" xfId="0" applyFont="1" applyBorder="1" applyAlignment="1">
      <alignment horizontal="center"/>
    </xf>
    <xf numFmtId="0" fontId="18" fillId="0" borderId="13" xfId="0" applyFont="1" applyBorder="1" applyAlignment="1">
      <alignment horizontal="center"/>
    </xf>
    <xf numFmtId="0" fontId="11" fillId="0" borderId="23" xfId="0" applyFont="1" applyBorder="1" applyAlignment="1">
      <alignment horizontal="center" vertical="top" wrapText="1"/>
    </xf>
    <xf numFmtId="0" fontId="11" fillId="0" borderId="18" xfId="0" applyFont="1" applyBorder="1" applyAlignment="1">
      <alignment horizontal="center" vertical="top" wrapText="1"/>
    </xf>
    <xf numFmtId="0" fontId="0" fillId="0" borderId="24" xfId="0" applyBorder="1"/>
    <xf numFmtId="0" fontId="0" fillId="0" borderId="18" xfId="0" applyBorder="1"/>
    <xf numFmtId="0" fontId="12" fillId="0" borderId="20" xfId="0" applyFont="1" applyBorder="1" applyAlignment="1">
      <alignment horizontal="left" vertical="top" wrapText="1"/>
    </xf>
    <xf numFmtId="0" fontId="12" fillId="0" borderId="21" xfId="0" applyFont="1" applyBorder="1" applyAlignment="1">
      <alignment horizontal="left" vertical="top" wrapText="1"/>
    </xf>
    <xf numFmtId="0" fontId="12" fillId="0" borderId="22" xfId="0" applyFont="1" applyBorder="1" applyAlignment="1">
      <alignment horizontal="left" vertical="top" wrapText="1"/>
    </xf>
    <xf numFmtId="0" fontId="29" fillId="0" borderId="1" xfId="0" applyFont="1" applyBorder="1" applyAlignment="1">
      <alignment horizontal="center"/>
    </xf>
    <xf numFmtId="0" fontId="9" fillId="0" borderId="20" xfId="0" applyFont="1" applyBorder="1" applyAlignment="1">
      <alignment horizontal="left" vertical="top" wrapText="1"/>
    </xf>
    <xf numFmtId="0" fontId="9" fillId="0" borderId="21" xfId="0" applyFont="1" applyBorder="1" applyAlignment="1">
      <alignment horizontal="left" vertical="top" wrapText="1"/>
    </xf>
    <xf numFmtId="0" fontId="9" fillId="0" borderId="22" xfId="0" applyFont="1" applyBorder="1" applyAlignment="1">
      <alignment horizontal="left" vertical="top" wrapText="1"/>
    </xf>
    <xf numFmtId="0" fontId="10" fillId="0" borderId="14" xfId="0" applyFont="1" applyBorder="1" applyAlignment="1">
      <alignment horizontal="center" vertical="top" wrapText="1"/>
    </xf>
    <xf numFmtId="0" fontId="10" fillId="0" borderId="0" xfId="0" applyFont="1" applyAlignment="1">
      <alignment horizontal="center" vertical="top" wrapText="1"/>
    </xf>
    <xf numFmtId="0" fontId="9" fillId="0" borderId="0" xfId="0" applyFont="1" applyBorder="1" applyAlignment="1">
      <alignment horizontal="left" vertical="top"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23" fillId="0" borderId="17" xfId="0" applyFont="1" applyBorder="1"/>
    <xf numFmtId="0" fontId="25" fillId="0" borderId="21" xfId="0" applyFont="1" applyBorder="1" applyAlignment="1">
      <alignment vertical="center" wrapText="1"/>
    </xf>
    <xf numFmtId="0" fontId="25" fillId="0" borderId="27" xfId="0" applyFont="1" applyBorder="1" applyAlignment="1">
      <alignment vertical="center" wrapText="1"/>
    </xf>
    <xf numFmtId="0" fontId="26" fillId="0" borderId="23" xfId="0" applyFont="1" applyBorder="1" applyAlignment="1">
      <alignment wrapText="1"/>
    </xf>
    <xf numFmtId="0" fontId="26" fillId="0" borderId="28" xfId="0" applyFont="1" applyBorder="1" applyAlignment="1">
      <alignment wrapText="1"/>
    </xf>
    <xf numFmtId="0" fontId="26" fillId="0" borderId="24" xfId="0" applyFont="1" applyBorder="1" applyAlignment="1">
      <alignment wrapText="1"/>
    </xf>
    <xf numFmtId="0" fontId="26" fillId="0" borderId="16" xfId="0" applyFont="1" applyBorder="1" applyAlignment="1">
      <alignment wrapText="1"/>
    </xf>
    <xf numFmtId="0" fontId="26" fillId="0" borderId="13" xfId="0" applyFont="1" applyBorder="1" applyAlignment="1">
      <alignment wrapText="1"/>
    </xf>
    <xf numFmtId="0" fontId="9" fillId="0" borderId="11" xfId="0" applyFont="1" applyBorder="1" applyAlignment="1">
      <alignment horizontal="left" vertical="center" wrapText="1"/>
    </xf>
    <xf numFmtId="0" fontId="9" fillId="0" borderId="16" xfId="0" applyFont="1" applyBorder="1" applyAlignment="1">
      <alignment horizontal="left" vertical="center" wrapText="1"/>
    </xf>
    <xf numFmtId="0" fontId="9" fillId="0" borderId="13" xfId="0" applyFont="1" applyBorder="1" applyAlignment="1">
      <alignment horizontal="left" vertical="center" wrapText="1"/>
    </xf>
    <xf numFmtId="0" fontId="4" fillId="0" borderId="6"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0" fillId="0" borderId="2" xfId="0" applyBorder="1" applyAlignment="1">
      <alignment horizontal="center" wrapText="1"/>
    </xf>
    <xf numFmtId="0" fontId="0" fillId="0" borderId="4" xfId="0" applyBorder="1" applyAlignment="1">
      <alignment horizontal="center" wrapText="1"/>
    </xf>
    <xf numFmtId="0" fontId="11" fillId="3" borderId="2"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0" borderId="1" xfId="0" applyFont="1" applyBorder="1" applyAlignment="1">
      <alignment horizontal="center" vertical="top"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20" fillId="3" borderId="2"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7" fillId="5" borderId="0" xfId="0" applyFont="1" applyFill="1" applyAlignment="1">
      <alignment horizontal="center"/>
    </xf>
    <xf numFmtId="0" fontId="8" fillId="5" borderId="0" xfId="0" applyFont="1" applyFill="1" applyAlignment="1">
      <alignment horizontal="center"/>
    </xf>
    <xf numFmtId="0" fontId="9" fillId="0" borderId="17" xfId="0" applyFont="1" applyBorder="1" applyAlignment="1">
      <alignment horizontal="center"/>
    </xf>
  </cellXfs>
  <cellStyles count="4">
    <cellStyle name="Millares" xfId="1" builtinId="3"/>
    <cellStyle name="Normal" xfId="0" builtinId="0"/>
    <cellStyle name="Normal 2" xfId="3" xr:uid="{1A2361C2-F8BC-4200-B733-4F5B7013D8EC}"/>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00.xml.rels><?xml version="1.0" encoding="UTF-8" standalone="yes"?>
<Relationships xmlns="http://schemas.openxmlformats.org/package/2006/relationships"><Relationship Id="rId2" Type="http://schemas.microsoft.com/office/2011/relationships/chartColorStyle" Target="colors100.xml"/><Relationship Id="rId1" Type="http://schemas.microsoft.com/office/2011/relationships/chartStyle" Target="style100.xml"/></Relationships>
</file>

<file path=xl/charts/_rels/chart101.xml.rels><?xml version="1.0" encoding="UTF-8" standalone="yes"?>
<Relationships xmlns="http://schemas.openxmlformats.org/package/2006/relationships"><Relationship Id="rId2" Type="http://schemas.microsoft.com/office/2011/relationships/chartColorStyle" Target="colors101.xml"/><Relationship Id="rId1" Type="http://schemas.microsoft.com/office/2011/relationships/chartStyle" Target="style101.xml"/></Relationships>
</file>

<file path=xl/charts/_rels/chart102.xml.rels><?xml version="1.0" encoding="UTF-8" standalone="yes"?>
<Relationships xmlns="http://schemas.openxmlformats.org/package/2006/relationships"><Relationship Id="rId2" Type="http://schemas.microsoft.com/office/2011/relationships/chartColorStyle" Target="colors102.xml"/><Relationship Id="rId1" Type="http://schemas.microsoft.com/office/2011/relationships/chartStyle" Target="style102.xml"/></Relationships>
</file>

<file path=xl/charts/_rels/chart103.xml.rels><?xml version="1.0" encoding="UTF-8" standalone="yes"?>
<Relationships xmlns="http://schemas.openxmlformats.org/package/2006/relationships"><Relationship Id="rId2" Type="http://schemas.microsoft.com/office/2011/relationships/chartColorStyle" Target="colors103.xml"/><Relationship Id="rId1" Type="http://schemas.microsoft.com/office/2011/relationships/chartStyle" Target="style103.xml"/></Relationships>
</file>

<file path=xl/charts/_rels/chart104.xml.rels><?xml version="1.0" encoding="UTF-8" standalone="yes"?>
<Relationships xmlns="http://schemas.openxmlformats.org/package/2006/relationships"><Relationship Id="rId2" Type="http://schemas.microsoft.com/office/2011/relationships/chartColorStyle" Target="colors104.xml"/><Relationship Id="rId1" Type="http://schemas.microsoft.com/office/2011/relationships/chartStyle" Target="style104.xml"/></Relationships>
</file>

<file path=xl/charts/_rels/chart105.xml.rels><?xml version="1.0" encoding="UTF-8" standalone="yes"?>
<Relationships xmlns="http://schemas.openxmlformats.org/package/2006/relationships"><Relationship Id="rId2" Type="http://schemas.microsoft.com/office/2011/relationships/chartColorStyle" Target="colors105.xml"/><Relationship Id="rId1" Type="http://schemas.microsoft.com/office/2011/relationships/chartStyle" Target="style105.xml"/></Relationships>
</file>

<file path=xl/charts/_rels/chart106.xml.rels><?xml version="1.0" encoding="UTF-8" standalone="yes"?>
<Relationships xmlns="http://schemas.openxmlformats.org/package/2006/relationships"><Relationship Id="rId2" Type="http://schemas.microsoft.com/office/2011/relationships/chartColorStyle" Target="colors106.xml"/><Relationship Id="rId1" Type="http://schemas.microsoft.com/office/2011/relationships/chartStyle" Target="style106.xml"/></Relationships>
</file>

<file path=xl/charts/_rels/chart107.xml.rels><?xml version="1.0" encoding="UTF-8" standalone="yes"?>
<Relationships xmlns="http://schemas.openxmlformats.org/package/2006/relationships"><Relationship Id="rId2" Type="http://schemas.microsoft.com/office/2011/relationships/chartColorStyle" Target="colors107.xml"/><Relationship Id="rId1" Type="http://schemas.microsoft.com/office/2011/relationships/chartStyle" Target="style107.xml"/></Relationships>
</file>

<file path=xl/charts/_rels/chart108.xml.rels><?xml version="1.0" encoding="UTF-8" standalone="yes"?>
<Relationships xmlns="http://schemas.openxmlformats.org/package/2006/relationships"><Relationship Id="rId2" Type="http://schemas.microsoft.com/office/2011/relationships/chartColorStyle" Target="colors108.xml"/><Relationship Id="rId1" Type="http://schemas.microsoft.com/office/2011/relationships/chartStyle" Target="style108.xml"/></Relationships>
</file>

<file path=xl/charts/_rels/chart109.xml.rels><?xml version="1.0" encoding="UTF-8" standalone="yes"?>
<Relationships xmlns="http://schemas.openxmlformats.org/package/2006/relationships"><Relationship Id="rId2" Type="http://schemas.microsoft.com/office/2011/relationships/chartColorStyle" Target="colors109.xml"/><Relationship Id="rId1" Type="http://schemas.microsoft.com/office/2011/relationships/chartStyle" Target="style109.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10.xml.rels><?xml version="1.0" encoding="UTF-8" standalone="yes"?>
<Relationships xmlns="http://schemas.openxmlformats.org/package/2006/relationships"><Relationship Id="rId2" Type="http://schemas.microsoft.com/office/2011/relationships/chartColorStyle" Target="colors110.xml"/><Relationship Id="rId1" Type="http://schemas.microsoft.com/office/2011/relationships/chartStyle" Target="style110.xml"/></Relationships>
</file>

<file path=xl/charts/_rels/chart111.xml.rels><?xml version="1.0" encoding="UTF-8" standalone="yes"?>
<Relationships xmlns="http://schemas.openxmlformats.org/package/2006/relationships"><Relationship Id="rId2" Type="http://schemas.microsoft.com/office/2011/relationships/chartColorStyle" Target="colors111.xml"/><Relationship Id="rId1" Type="http://schemas.microsoft.com/office/2011/relationships/chartStyle" Target="style111.xml"/></Relationships>
</file>

<file path=xl/charts/_rels/chart112.xml.rels><?xml version="1.0" encoding="UTF-8" standalone="yes"?>
<Relationships xmlns="http://schemas.openxmlformats.org/package/2006/relationships"><Relationship Id="rId2" Type="http://schemas.microsoft.com/office/2011/relationships/chartColorStyle" Target="colors112.xml"/><Relationship Id="rId1" Type="http://schemas.microsoft.com/office/2011/relationships/chartStyle" Target="style112.xml"/></Relationships>
</file>

<file path=xl/charts/_rels/chart113.xml.rels><?xml version="1.0" encoding="UTF-8" standalone="yes"?>
<Relationships xmlns="http://schemas.openxmlformats.org/package/2006/relationships"><Relationship Id="rId2" Type="http://schemas.microsoft.com/office/2011/relationships/chartColorStyle" Target="colors113.xml"/><Relationship Id="rId1" Type="http://schemas.microsoft.com/office/2011/relationships/chartStyle" Target="style113.xml"/></Relationships>
</file>

<file path=xl/charts/_rels/chart114.xml.rels><?xml version="1.0" encoding="UTF-8" standalone="yes"?>
<Relationships xmlns="http://schemas.openxmlformats.org/package/2006/relationships"><Relationship Id="rId2" Type="http://schemas.microsoft.com/office/2011/relationships/chartColorStyle" Target="colors114.xml"/><Relationship Id="rId1" Type="http://schemas.microsoft.com/office/2011/relationships/chartStyle" Target="style114.xml"/></Relationships>
</file>

<file path=xl/charts/_rels/chart115.xml.rels><?xml version="1.0" encoding="UTF-8" standalone="yes"?>
<Relationships xmlns="http://schemas.openxmlformats.org/package/2006/relationships"><Relationship Id="rId2" Type="http://schemas.microsoft.com/office/2011/relationships/chartColorStyle" Target="colors115.xml"/><Relationship Id="rId1" Type="http://schemas.microsoft.com/office/2011/relationships/chartStyle" Target="style115.xml"/></Relationships>
</file>

<file path=xl/charts/_rels/chart116.xml.rels><?xml version="1.0" encoding="UTF-8" standalone="yes"?>
<Relationships xmlns="http://schemas.openxmlformats.org/package/2006/relationships"><Relationship Id="rId2" Type="http://schemas.microsoft.com/office/2011/relationships/chartColorStyle" Target="colors116.xml"/><Relationship Id="rId1" Type="http://schemas.microsoft.com/office/2011/relationships/chartStyle" Target="style116.xml"/></Relationships>
</file>

<file path=xl/charts/_rels/chart117.xml.rels><?xml version="1.0" encoding="UTF-8" standalone="yes"?>
<Relationships xmlns="http://schemas.openxmlformats.org/package/2006/relationships"><Relationship Id="rId2" Type="http://schemas.microsoft.com/office/2011/relationships/chartColorStyle" Target="colors117.xml"/><Relationship Id="rId1" Type="http://schemas.microsoft.com/office/2011/relationships/chartStyle" Target="style117.xml"/></Relationships>
</file>

<file path=xl/charts/_rels/chart118.xml.rels><?xml version="1.0" encoding="UTF-8" standalone="yes"?>
<Relationships xmlns="http://schemas.openxmlformats.org/package/2006/relationships"><Relationship Id="rId2" Type="http://schemas.microsoft.com/office/2011/relationships/chartColorStyle" Target="colors118.xml"/><Relationship Id="rId1" Type="http://schemas.microsoft.com/office/2011/relationships/chartStyle" Target="style118.xml"/></Relationships>
</file>

<file path=xl/charts/_rels/chart119.xml.rels><?xml version="1.0" encoding="UTF-8" standalone="yes"?>
<Relationships xmlns="http://schemas.openxmlformats.org/package/2006/relationships"><Relationship Id="rId2" Type="http://schemas.microsoft.com/office/2011/relationships/chartColorStyle" Target="colors119.xml"/><Relationship Id="rId1" Type="http://schemas.microsoft.com/office/2011/relationships/chartStyle" Target="style119.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20.xml.rels><?xml version="1.0" encoding="UTF-8" standalone="yes"?>
<Relationships xmlns="http://schemas.openxmlformats.org/package/2006/relationships"><Relationship Id="rId2" Type="http://schemas.microsoft.com/office/2011/relationships/chartColorStyle" Target="colors120.xml"/><Relationship Id="rId1" Type="http://schemas.microsoft.com/office/2011/relationships/chartStyle" Target="style120.xml"/></Relationships>
</file>

<file path=xl/charts/_rels/chart121.xml.rels><?xml version="1.0" encoding="UTF-8" standalone="yes"?>
<Relationships xmlns="http://schemas.openxmlformats.org/package/2006/relationships"><Relationship Id="rId2" Type="http://schemas.microsoft.com/office/2011/relationships/chartColorStyle" Target="colors121.xml"/><Relationship Id="rId1" Type="http://schemas.microsoft.com/office/2011/relationships/chartStyle" Target="style121.xml"/></Relationships>
</file>

<file path=xl/charts/_rels/chart122.xml.rels><?xml version="1.0" encoding="UTF-8" standalone="yes"?>
<Relationships xmlns="http://schemas.openxmlformats.org/package/2006/relationships"><Relationship Id="rId2" Type="http://schemas.microsoft.com/office/2011/relationships/chartColorStyle" Target="colors122.xml"/><Relationship Id="rId1" Type="http://schemas.microsoft.com/office/2011/relationships/chartStyle" Target="style122.xml"/></Relationships>
</file>

<file path=xl/charts/_rels/chart123.xml.rels><?xml version="1.0" encoding="UTF-8" standalone="yes"?>
<Relationships xmlns="http://schemas.openxmlformats.org/package/2006/relationships"><Relationship Id="rId2" Type="http://schemas.microsoft.com/office/2011/relationships/chartColorStyle" Target="colors123.xml"/><Relationship Id="rId1" Type="http://schemas.microsoft.com/office/2011/relationships/chartStyle" Target="style123.xml"/></Relationships>
</file>

<file path=xl/charts/_rels/chart124.xml.rels><?xml version="1.0" encoding="UTF-8" standalone="yes"?>
<Relationships xmlns="http://schemas.openxmlformats.org/package/2006/relationships"><Relationship Id="rId2" Type="http://schemas.microsoft.com/office/2011/relationships/chartColorStyle" Target="colors124.xml"/><Relationship Id="rId1" Type="http://schemas.microsoft.com/office/2011/relationships/chartStyle" Target="style124.xml"/></Relationships>
</file>

<file path=xl/charts/_rels/chart125.xml.rels><?xml version="1.0" encoding="UTF-8" standalone="yes"?>
<Relationships xmlns="http://schemas.openxmlformats.org/package/2006/relationships"><Relationship Id="rId2" Type="http://schemas.microsoft.com/office/2011/relationships/chartColorStyle" Target="colors125.xml"/><Relationship Id="rId1" Type="http://schemas.microsoft.com/office/2011/relationships/chartStyle" Target="style125.xml"/></Relationships>
</file>

<file path=xl/charts/_rels/chart126.xml.rels><?xml version="1.0" encoding="UTF-8" standalone="yes"?>
<Relationships xmlns="http://schemas.openxmlformats.org/package/2006/relationships"><Relationship Id="rId2" Type="http://schemas.microsoft.com/office/2011/relationships/chartColorStyle" Target="colors126.xml"/><Relationship Id="rId1" Type="http://schemas.microsoft.com/office/2011/relationships/chartStyle" Target="style126.xml"/></Relationships>
</file>

<file path=xl/charts/_rels/chart127.xml.rels><?xml version="1.0" encoding="UTF-8" standalone="yes"?>
<Relationships xmlns="http://schemas.openxmlformats.org/package/2006/relationships"><Relationship Id="rId2" Type="http://schemas.microsoft.com/office/2011/relationships/chartColorStyle" Target="colors127.xml"/><Relationship Id="rId1" Type="http://schemas.microsoft.com/office/2011/relationships/chartStyle" Target="style127.xml"/></Relationships>
</file>

<file path=xl/charts/_rels/chart128.xml.rels><?xml version="1.0" encoding="UTF-8" standalone="yes"?>
<Relationships xmlns="http://schemas.openxmlformats.org/package/2006/relationships"><Relationship Id="rId2" Type="http://schemas.microsoft.com/office/2011/relationships/chartColorStyle" Target="colors128.xml"/><Relationship Id="rId1" Type="http://schemas.microsoft.com/office/2011/relationships/chartStyle" Target="style128.xml"/></Relationships>
</file>

<file path=xl/charts/_rels/chart129.xml.rels><?xml version="1.0" encoding="UTF-8" standalone="yes"?>
<Relationships xmlns="http://schemas.openxmlformats.org/package/2006/relationships"><Relationship Id="rId2" Type="http://schemas.microsoft.com/office/2011/relationships/chartColorStyle" Target="colors129.xml"/><Relationship Id="rId1" Type="http://schemas.microsoft.com/office/2011/relationships/chartStyle" Target="style129.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30.xml.rels><?xml version="1.0" encoding="UTF-8" standalone="yes"?>
<Relationships xmlns="http://schemas.openxmlformats.org/package/2006/relationships"><Relationship Id="rId2" Type="http://schemas.microsoft.com/office/2011/relationships/chartColorStyle" Target="colors130.xml"/><Relationship Id="rId1" Type="http://schemas.microsoft.com/office/2011/relationships/chartStyle" Target="style130.xml"/></Relationships>
</file>

<file path=xl/charts/_rels/chart131.xml.rels><?xml version="1.0" encoding="UTF-8" standalone="yes"?>
<Relationships xmlns="http://schemas.openxmlformats.org/package/2006/relationships"><Relationship Id="rId2" Type="http://schemas.microsoft.com/office/2011/relationships/chartColorStyle" Target="colors131.xml"/><Relationship Id="rId1" Type="http://schemas.microsoft.com/office/2011/relationships/chartStyle" Target="style131.xml"/></Relationships>
</file>

<file path=xl/charts/_rels/chart132.xml.rels><?xml version="1.0" encoding="UTF-8" standalone="yes"?>
<Relationships xmlns="http://schemas.openxmlformats.org/package/2006/relationships"><Relationship Id="rId2" Type="http://schemas.microsoft.com/office/2011/relationships/chartColorStyle" Target="colors132.xml"/><Relationship Id="rId1" Type="http://schemas.microsoft.com/office/2011/relationships/chartStyle" Target="style132.xml"/></Relationships>
</file>

<file path=xl/charts/_rels/chart133.xml.rels><?xml version="1.0" encoding="UTF-8" standalone="yes"?>
<Relationships xmlns="http://schemas.openxmlformats.org/package/2006/relationships"><Relationship Id="rId2" Type="http://schemas.microsoft.com/office/2011/relationships/chartColorStyle" Target="colors133.xml"/><Relationship Id="rId1" Type="http://schemas.microsoft.com/office/2011/relationships/chartStyle" Target="style133.xml"/></Relationships>
</file>

<file path=xl/charts/_rels/chart134.xml.rels><?xml version="1.0" encoding="UTF-8" standalone="yes"?>
<Relationships xmlns="http://schemas.openxmlformats.org/package/2006/relationships"><Relationship Id="rId2" Type="http://schemas.microsoft.com/office/2011/relationships/chartColorStyle" Target="colors134.xml"/><Relationship Id="rId1" Type="http://schemas.microsoft.com/office/2011/relationships/chartStyle" Target="style134.xml"/></Relationships>
</file>

<file path=xl/charts/_rels/chart135.xml.rels><?xml version="1.0" encoding="UTF-8" standalone="yes"?>
<Relationships xmlns="http://schemas.openxmlformats.org/package/2006/relationships"><Relationship Id="rId2" Type="http://schemas.microsoft.com/office/2011/relationships/chartColorStyle" Target="colors135.xml"/><Relationship Id="rId1" Type="http://schemas.microsoft.com/office/2011/relationships/chartStyle" Target="style135.xml"/></Relationships>
</file>

<file path=xl/charts/_rels/chart136.xml.rels><?xml version="1.0" encoding="UTF-8" standalone="yes"?>
<Relationships xmlns="http://schemas.openxmlformats.org/package/2006/relationships"><Relationship Id="rId2" Type="http://schemas.microsoft.com/office/2011/relationships/chartColorStyle" Target="colors136.xml"/><Relationship Id="rId1" Type="http://schemas.microsoft.com/office/2011/relationships/chartStyle" Target="style136.xml"/></Relationships>
</file>

<file path=xl/charts/_rels/chart137.xml.rels><?xml version="1.0" encoding="UTF-8" standalone="yes"?>
<Relationships xmlns="http://schemas.openxmlformats.org/package/2006/relationships"><Relationship Id="rId2" Type="http://schemas.microsoft.com/office/2011/relationships/chartColorStyle" Target="colors137.xml"/><Relationship Id="rId1" Type="http://schemas.microsoft.com/office/2011/relationships/chartStyle" Target="style137.xml"/></Relationships>
</file>

<file path=xl/charts/_rels/chart138.xml.rels><?xml version="1.0" encoding="UTF-8" standalone="yes"?>
<Relationships xmlns="http://schemas.openxmlformats.org/package/2006/relationships"><Relationship Id="rId2" Type="http://schemas.microsoft.com/office/2011/relationships/chartColorStyle" Target="colors138.xml"/><Relationship Id="rId1" Type="http://schemas.microsoft.com/office/2011/relationships/chartStyle" Target="style138.xml"/></Relationships>
</file>

<file path=xl/charts/_rels/chart139.xml.rels><?xml version="1.0" encoding="UTF-8" standalone="yes"?>
<Relationships xmlns="http://schemas.openxmlformats.org/package/2006/relationships"><Relationship Id="rId2" Type="http://schemas.microsoft.com/office/2011/relationships/chartColorStyle" Target="colors139.xml"/><Relationship Id="rId1" Type="http://schemas.microsoft.com/office/2011/relationships/chartStyle" Target="style139.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40.xml.rels><?xml version="1.0" encoding="UTF-8" standalone="yes"?>
<Relationships xmlns="http://schemas.openxmlformats.org/package/2006/relationships"><Relationship Id="rId2" Type="http://schemas.microsoft.com/office/2011/relationships/chartColorStyle" Target="colors140.xml"/><Relationship Id="rId1" Type="http://schemas.microsoft.com/office/2011/relationships/chartStyle" Target="style140.xml"/></Relationships>
</file>

<file path=xl/charts/_rels/chart141.xml.rels><?xml version="1.0" encoding="UTF-8" standalone="yes"?>
<Relationships xmlns="http://schemas.openxmlformats.org/package/2006/relationships"><Relationship Id="rId2" Type="http://schemas.microsoft.com/office/2011/relationships/chartColorStyle" Target="colors141.xml"/><Relationship Id="rId1" Type="http://schemas.microsoft.com/office/2011/relationships/chartStyle" Target="style141.xml"/></Relationships>
</file>

<file path=xl/charts/_rels/chart142.xml.rels><?xml version="1.0" encoding="UTF-8" standalone="yes"?>
<Relationships xmlns="http://schemas.openxmlformats.org/package/2006/relationships"><Relationship Id="rId2" Type="http://schemas.microsoft.com/office/2011/relationships/chartColorStyle" Target="colors142.xml"/><Relationship Id="rId1" Type="http://schemas.microsoft.com/office/2011/relationships/chartStyle" Target="style142.xml"/></Relationships>
</file>

<file path=xl/charts/_rels/chart143.xml.rels><?xml version="1.0" encoding="UTF-8" standalone="yes"?>
<Relationships xmlns="http://schemas.openxmlformats.org/package/2006/relationships"><Relationship Id="rId2" Type="http://schemas.microsoft.com/office/2011/relationships/chartColorStyle" Target="colors143.xml"/><Relationship Id="rId1" Type="http://schemas.microsoft.com/office/2011/relationships/chartStyle" Target="style143.xml"/></Relationships>
</file>

<file path=xl/charts/_rels/chart144.xml.rels><?xml version="1.0" encoding="UTF-8" standalone="yes"?>
<Relationships xmlns="http://schemas.openxmlformats.org/package/2006/relationships"><Relationship Id="rId2" Type="http://schemas.microsoft.com/office/2011/relationships/chartColorStyle" Target="colors144.xml"/><Relationship Id="rId1" Type="http://schemas.microsoft.com/office/2011/relationships/chartStyle" Target="style144.xml"/></Relationships>
</file>

<file path=xl/charts/_rels/chart145.xml.rels><?xml version="1.0" encoding="UTF-8" standalone="yes"?>
<Relationships xmlns="http://schemas.openxmlformats.org/package/2006/relationships"><Relationship Id="rId2" Type="http://schemas.microsoft.com/office/2011/relationships/chartColorStyle" Target="colors145.xml"/><Relationship Id="rId1" Type="http://schemas.microsoft.com/office/2011/relationships/chartStyle" Target="style145.xml"/></Relationships>
</file>

<file path=xl/charts/_rels/chart147.xml.rels><?xml version="1.0" encoding="UTF-8" standalone="yes"?>
<Relationships xmlns="http://schemas.openxmlformats.org/package/2006/relationships"><Relationship Id="rId2" Type="http://schemas.microsoft.com/office/2011/relationships/chartColorStyle" Target="colors146.xml"/><Relationship Id="rId1" Type="http://schemas.microsoft.com/office/2011/relationships/chartStyle" Target="style146.xml"/></Relationships>
</file>

<file path=xl/charts/_rels/chart148.xml.rels><?xml version="1.0" encoding="UTF-8" standalone="yes"?>
<Relationships xmlns="http://schemas.openxmlformats.org/package/2006/relationships"><Relationship Id="rId2" Type="http://schemas.microsoft.com/office/2011/relationships/chartColorStyle" Target="colors147.xml"/><Relationship Id="rId1" Type="http://schemas.microsoft.com/office/2011/relationships/chartStyle" Target="style147.xml"/></Relationships>
</file>

<file path=xl/charts/_rels/chart149.xml.rels><?xml version="1.0" encoding="UTF-8" standalone="yes"?>
<Relationships xmlns="http://schemas.openxmlformats.org/package/2006/relationships"><Relationship Id="rId2" Type="http://schemas.microsoft.com/office/2011/relationships/chartColorStyle" Target="colors148.xml"/><Relationship Id="rId1" Type="http://schemas.microsoft.com/office/2011/relationships/chartStyle" Target="style148.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50.xml.rels><?xml version="1.0" encoding="UTF-8" standalone="yes"?>
<Relationships xmlns="http://schemas.openxmlformats.org/package/2006/relationships"><Relationship Id="rId2" Type="http://schemas.microsoft.com/office/2011/relationships/chartColorStyle" Target="colors149.xml"/><Relationship Id="rId1" Type="http://schemas.microsoft.com/office/2011/relationships/chartStyle" Target="style149.xml"/></Relationships>
</file>

<file path=xl/charts/_rels/chart151.xml.rels><?xml version="1.0" encoding="UTF-8" standalone="yes"?>
<Relationships xmlns="http://schemas.openxmlformats.org/package/2006/relationships"><Relationship Id="rId2" Type="http://schemas.microsoft.com/office/2011/relationships/chartColorStyle" Target="colors150.xml"/><Relationship Id="rId1" Type="http://schemas.microsoft.com/office/2011/relationships/chartStyle" Target="style150.xml"/></Relationships>
</file>

<file path=xl/charts/_rels/chart152.xml.rels><?xml version="1.0" encoding="UTF-8" standalone="yes"?>
<Relationships xmlns="http://schemas.openxmlformats.org/package/2006/relationships"><Relationship Id="rId2" Type="http://schemas.microsoft.com/office/2011/relationships/chartColorStyle" Target="colors151.xml"/><Relationship Id="rId1" Type="http://schemas.microsoft.com/office/2011/relationships/chartStyle" Target="style151.xml"/></Relationships>
</file>

<file path=xl/charts/_rels/chart153.xml.rels><?xml version="1.0" encoding="UTF-8" standalone="yes"?>
<Relationships xmlns="http://schemas.openxmlformats.org/package/2006/relationships"><Relationship Id="rId2" Type="http://schemas.microsoft.com/office/2011/relationships/chartColorStyle" Target="colors152.xml"/><Relationship Id="rId1" Type="http://schemas.microsoft.com/office/2011/relationships/chartStyle" Target="style152.xml"/></Relationships>
</file>

<file path=xl/charts/_rels/chart154.xml.rels><?xml version="1.0" encoding="UTF-8" standalone="yes"?>
<Relationships xmlns="http://schemas.openxmlformats.org/package/2006/relationships"><Relationship Id="rId2" Type="http://schemas.microsoft.com/office/2011/relationships/chartColorStyle" Target="colors153.xml"/><Relationship Id="rId1" Type="http://schemas.microsoft.com/office/2011/relationships/chartStyle" Target="style153.xml"/></Relationships>
</file>

<file path=xl/charts/_rels/chart155.xml.rels><?xml version="1.0" encoding="UTF-8" standalone="yes"?>
<Relationships xmlns="http://schemas.openxmlformats.org/package/2006/relationships"><Relationship Id="rId2" Type="http://schemas.microsoft.com/office/2011/relationships/chartColorStyle" Target="colors154.xml"/><Relationship Id="rId1" Type="http://schemas.microsoft.com/office/2011/relationships/chartStyle" Target="style154.xml"/></Relationships>
</file>

<file path=xl/charts/_rels/chart156.xml.rels><?xml version="1.0" encoding="UTF-8" standalone="yes"?>
<Relationships xmlns="http://schemas.openxmlformats.org/package/2006/relationships"><Relationship Id="rId2" Type="http://schemas.microsoft.com/office/2011/relationships/chartColorStyle" Target="colors155.xml"/><Relationship Id="rId1" Type="http://schemas.microsoft.com/office/2011/relationships/chartStyle" Target="style155.xml"/></Relationships>
</file>

<file path=xl/charts/_rels/chart157.xml.rels><?xml version="1.0" encoding="UTF-8" standalone="yes"?>
<Relationships xmlns="http://schemas.openxmlformats.org/package/2006/relationships"><Relationship Id="rId2" Type="http://schemas.microsoft.com/office/2011/relationships/chartColorStyle" Target="colors156.xml"/><Relationship Id="rId1" Type="http://schemas.microsoft.com/office/2011/relationships/chartStyle" Target="style156.xml"/></Relationships>
</file>

<file path=xl/charts/_rels/chart158.xml.rels><?xml version="1.0" encoding="UTF-8" standalone="yes"?>
<Relationships xmlns="http://schemas.openxmlformats.org/package/2006/relationships"><Relationship Id="rId2" Type="http://schemas.microsoft.com/office/2011/relationships/chartColorStyle" Target="colors157.xml"/><Relationship Id="rId1" Type="http://schemas.microsoft.com/office/2011/relationships/chartStyle" Target="style157.xml"/></Relationships>
</file>

<file path=xl/charts/_rels/chart159.xml.rels><?xml version="1.0" encoding="UTF-8" standalone="yes"?>
<Relationships xmlns="http://schemas.openxmlformats.org/package/2006/relationships"><Relationship Id="rId2" Type="http://schemas.microsoft.com/office/2011/relationships/chartColorStyle" Target="colors158.xml"/><Relationship Id="rId1" Type="http://schemas.microsoft.com/office/2011/relationships/chartStyle" Target="style158.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60.xml.rels><?xml version="1.0" encoding="UTF-8" standalone="yes"?>
<Relationships xmlns="http://schemas.openxmlformats.org/package/2006/relationships"><Relationship Id="rId2" Type="http://schemas.microsoft.com/office/2011/relationships/chartColorStyle" Target="colors159.xml"/><Relationship Id="rId1" Type="http://schemas.microsoft.com/office/2011/relationships/chartStyle" Target="style159.xml"/></Relationships>
</file>

<file path=xl/charts/_rels/chart161.xml.rels><?xml version="1.0" encoding="UTF-8" standalone="yes"?>
<Relationships xmlns="http://schemas.openxmlformats.org/package/2006/relationships"><Relationship Id="rId2" Type="http://schemas.microsoft.com/office/2011/relationships/chartColorStyle" Target="colors160.xml"/><Relationship Id="rId1" Type="http://schemas.microsoft.com/office/2011/relationships/chartStyle" Target="style160.xml"/></Relationships>
</file>

<file path=xl/charts/_rels/chart162.xml.rels><?xml version="1.0" encoding="UTF-8" standalone="yes"?>
<Relationships xmlns="http://schemas.openxmlformats.org/package/2006/relationships"><Relationship Id="rId2" Type="http://schemas.microsoft.com/office/2011/relationships/chartColorStyle" Target="colors161.xml"/><Relationship Id="rId1" Type="http://schemas.microsoft.com/office/2011/relationships/chartStyle" Target="style161.xml"/></Relationships>
</file>

<file path=xl/charts/_rels/chart163.xml.rels><?xml version="1.0" encoding="UTF-8" standalone="yes"?>
<Relationships xmlns="http://schemas.openxmlformats.org/package/2006/relationships"><Relationship Id="rId2" Type="http://schemas.microsoft.com/office/2011/relationships/chartColorStyle" Target="colors162.xml"/><Relationship Id="rId1" Type="http://schemas.microsoft.com/office/2011/relationships/chartStyle" Target="style162.xml"/></Relationships>
</file>

<file path=xl/charts/_rels/chart164.xml.rels><?xml version="1.0" encoding="UTF-8" standalone="yes"?>
<Relationships xmlns="http://schemas.openxmlformats.org/package/2006/relationships"><Relationship Id="rId2" Type="http://schemas.microsoft.com/office/2011/relationships/chartColorStyle" Target="colors163.xml"/><Relationship Id="rId1" Type="http://schemas.microsoft.com/office/2011/relationships/chartStyle" Target="style163.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72.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73.xml.rels><?xml version="1.0" encoding="UTF-8" standalone="yes"?>
<Relationships xmlns="http://schemas.openxmlformats.org/package/2006/relationships"><Relationship Id="rId2" Type="http://schemas.microsoft.com/office/2011/relationships/chartColorStyle" Target="colors73.xml"/><Relationship Id="rId1" Type="http://schemas.microsoft.com/office/2011/relationships/chartStyle" Target="style73.xml"/></Relationships>
</file>

<file path=xl/charts/_rels/chart74.xml.rels><?xml version="1.0" encoding="UTF-8" standalone="yes"?>
<Relationships xmlns="http://schemas.openxmlformats.org/package/2006/relationships"><Relationship Id="rId2" Type="http://schemas.microsoft.com/office/2011/relationships/chartColorStyle" Target="colors74.xml"/><Relationship Id="rId1" Type="http://schemas.microsoft.com/office/2011/relationships/chartStyle" Target="style74.xml"/></Relationships>
</file>

<file path=xl/charts/_rels/chart75.xml.rels><?xml version="1.0" encoding="UTF-8" standalone="yes"?>
<Relationships xmlns="http://schemas.openxmlformats.org/package/2006/relationships"><Relationship Id="rId2" Type="http://schemas.microsoft.com/office/2011/relationships/chartColorStyle" Target="colors75.xml"/><Relationship Id="rId1" Type="http://schemas.microsoft.com/office/2011/relationships/chartStyle" Target="style75.xml"/></Relationships>
</file>

<file path=xl/charts/_rels/chart76.xml.rels><?xml version="1.0" encoding="UTF-8" standalone="yes"?>
<Relationships xmlns="http://schemas.openxmlformats.org/package/2006/relationships"><Relationship Id="rId2" Type="http://schemas.microsoft.com/office/2011/relationships/chartColorStyle" Target="colors76.xml"/><Relationship Id="rId1" Type="http://schemas.microsoft.com/office/2011/relationships/chartStyle" Target="style76.xml"/></Relationships>
</file>

<file path=xl/charts/_rels/chart77.xml.rels><?xml version="1.0" encoding="UTF-8" standalone="yes"?>
<Relationships xmlns="http://schemas.openxmlformats.org/package/2006/relationships"><Relationship Id="rId2" Type="http://schemas.microsoft.com/office/2011/relationships/chartColorStyle" Target="colors77.xml"/><Relationship Id="rId1" Type="http://schemas.microsoft.com/office/2011/relationships/chartStyle" Target="style77.xml"/></Relationships>
</file>

<file path=xl/charts/_rels/chart78.xml.rels><?xml version="1.0" encoding="UTF-8" standalone="yes"?>
<Relationships xmlns="http://schemas.openxmlformats.org/package/2006/relationships"><Relationship Id="rId2" Type="http://schemas.microsoft.com/office/2011/relationships/chartColorStyle" Target="colors78.xml"/><Relationship Id="rId1" Type="http://schemas.microsoft.com/office/2011/relationships/chartStyle" Target="style78.xml"/></Relationships>
</file>

<file path=xl/charts/_rels/chart79.xml.rels><?xml version="1.0" encoding="UTF-8" standalone="yes"?>
<Relationships xmlns="http://schemas.openxmlformats.org/package/2006/relationships"><Relationship Id="rId2" Type="http://schemas.microsoft.com/office/2011/relationships/chartColorStyle" Target="colors79.xml"/><Relationship Id="rId1" Type="http://schemas.microsoft.com/office/2011/relationships/chartStyle" Target="style79.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0.xml.rels><?xml version="1.0" encoding="UTF-8" standalone="yes"?>
<Relationships xmlns="http://schemas.openxmlformats.org/package/2006/relationships"><Relationship Id="rId2" Type="http://schemas.microsoft.com/office/2011/relationships/chartColorStyle" Target="colors80.xml"/><Relationship Id="rId1" Type="http://schemas.microsoft.com/office/2011/relationships/chartStyle" Target="style80.xml"/></Relationships>
</file>

<file path=xl/charts/_rels/chart81.xml.rels><?xml version="1.0" encoding="UTF-8" standalone="yes"?>
<Relationships xmlns="http://schemas.openxmlformats.org/package/2006/relationships"><Relationship Id="rId2" Type="http://schemas.microsoft.com/office/2011/relationships/chartColorStyle" Target="colors81.xml"/><Relationship Id="rId1" Type="http://schemas.microsoft.com/office/2011/relationships/chartStyle" Target="style81.xml"/></Relationships>
</file>

<file path=xl/charts/_rels/chart82.xml.rels><?xml version="1.0" encoding="UTF-8" standalone="yes"?>
<Relationships xmlns="http://schemas.openxmlformats.org/package/2006/relationships"><Relationship Id="rId2" Type="http://schemas.microsoft.com/office/2011/relationships/chartColorStyle" Target="colors82.xml"/><Relationship Id="rId1" Type="http://schemas.microsoft.com/office/2011/relationships/chartStyle" Target="style82.xml"/></Relationships>
</file>

<file path=xl/charts/_rels/chart83.xml.rels><?xml version="1.0" encoding="UTF-8" standalone="yes"?>
<Relationships xmlns="http://schemas.openxmlformats.org/package/2006/relationships"><Relationship Id="rId2" Type="http://schemas.microsoft.com/office/2011/relationships/chartColorStyle" Target="colors83.xml"/><Relationship Id="rId1" Type="http://schemas.microsoft.com/office/2011/relationships/chartStyle" Target="style83.xml"/></Relationships>
</file>

<file path=xl/charts/_rels/chart84.xml.rels><?xml version="1.0" encoding="UTF-8" standalone="yes"?>
<Relationships xmlns="http://schemas.openxmlformats.org/package/2006/relationships"><Relationship Id="rId2" Type="http://schemas.microsoft.com/office/2011/relationships/chartColorStyle" Target="colors84.xml"/><Relationship Id="rId1" Type="http://schemas.microsoft.com/office/2011/relationships/chartStyle" Target="style84.xml"/></Relationships>
</file>

<file path=xl/charts/_rels/chart85.xml.rels><?xml version="1.0" encoding="UTF-8" standalone="yes"?>
<Relationships xmlns="http://schemas.openxmlformats.org/package/2006/relationships"><Relationship Id="rId2" Type="http://schemas.microsoft.com/office/2011/relationships/chartColorStyle" Target="colors85.xml"/><Relationship Id="rId1" Type="http://schemas.microsoft.com/office/2011/relationships/chartStyle" Target="style85.xml"/></Relationships>
</file>

<file path=xl/charts/_rels/chart86.xml.rels><?xml version="1.0" encoding="UTF-8" standalone="yes"?>
<Relationships xmlns="http://schemas.openxmlformats.org/package/2006/relationships"><Relationship Id="rId2" Type="http://schemas.microsoft.com/office/2011/relationships/chartColorStyle" Target="colors86.xml"/><Relationship Id="rId1" Type="http://schemas.microsoft.com/office/2011/relationships/chartStyle" Target="style86.xml"/></Relationships>
</file>

<file path=xl/charts/_rels/chart87.xml.rels><?xml version="1.0" encoding="UTF-8" standalone="yes"?>
<Relationships xmlns="http://schemas.openxmlformats.org/package/2006/relationships"><Relationship Id="rId2" Type="http://schemas.microsoft.com/office/2011/relationships/chartColorStyle" Target="colors87.xml"/><Relationship Id="rId1" Type="http://schemas.microsoft.com/office/2011/relationships/chartStyle" Target="style87.xml"/></Relationships>
</file>

<file path=xl/charts/_rels/chart88.xml.rels><?xml version="1.0" encoding="UTF-8" standalone="yes"?>
<Relationships xmlns="http://schemas.openxmlformats.org/package/2006/relationships"><Relationship Id="rId2" Type="http://schemas.microsoft.com/office/2011/relationships/chartColorStyle" Target="colors88.xml"/><Relationship Id="rId1" Type="http://schemas.microsoft.com/office/2011/relationships/chartStyle" Target="style88.xml"/></Relationships>
</file>

<file path=xl/charts/_rels/chart89.xml.rels><?xml version="1.0" encoding="UTF-8" standalone="yes"?>
<Relationships xmlns="http://schemas.openxmlformats.org/package/2006/relationships"><Relationship Id="rId2" Type="http://schemas.microsoft.com/office/2011/relationships/chartColorStyle" Target="colors89.xml"/><Relationship Id="rId1" Type="http://schemas.microsoft.com/office/2011/relationships/chartStyle" Target="style89.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90.xml.rels><?xml version="1.0" encoding="UTF-8" standalone="yes"?>
<Relationships xmlns="http://schemas.openxmlformats.org/package/2006/relationships"><Relationship Id="rId2" Type="http://schemas.microsoft.com/office/2011/relationships/chartColorStyle" Target="colors90.xml"/><Relationship Id="rId1" Type="http://schemas.microsoft.com/office/2011/relationships/chartStyle" Target="style90.xml"/></Relationships>
</file>

<file path=xl/charts/_rels/chart91.xml.rels><?xml version="1.0" encoding="UTF-8" standalone="yes"?>
<Relationships xmlns="http://schemas.openxmlformats.org/package/2006/relationships"><Relationship Id="rId2" Type="http://schemas.microsoft.com/office/2011/relationships/chartColorStyle" Target="colors91.xml"/><Relationship Id="rId1" Type="http://schemas.microsoft.com/office/2011/relationships/chartStyle" Target="style91.xml"/></Relationships>
</file>

<file path=xl/charts/_rels/chart92.xml.rels><?xml version="1.0" encoding="UTF-8" standalone="yes"?>
<Relationships xmlns="http://schemas.openxmlformats.org/package/2006/relationships"><Relationship Id="rId2" Type="http://schemas.microsoft.com/office/2011/relationships/chartColorStyle" Target="colors92.xml"/><Relationship Id="rId1" Type="http://schemas.microsoft.com/office/2011/relationships/chartStyle" Target="style92.xml"/></Relationships>
</file>

<file path=xl/charts/_rels/chart93.xml.rels><?xml version="1.0" encoding="UTF-8" standalone="yes"?>
<Relationships xmlns="http://schemas.openxmlformats.org/package/2006/relationships"><Relationship Id="rId2" Type="http://schemas.microsoft.com/office/2011/relationships/chartColorStyle" Target="colors93.xml"/><Relationship Id="rId1" Type="http://schemas.microsoft.com/office/2011/relationships/chartStyle" Target="style93.xml"/></Relationships>
</file>

<file path=xl/charts/_rels/chart94.xml.rels><?xml version="1.0" encoding="UTF-8" standalone="yes"?>
<Relationships xmlns="http://schemas.openxmlformats.org/package/2006/relationships"><Relationship Id="rId2" Type="http://schemas.microsoft.com/office/2011/relationships/chartColorStyle" Target="colors94.xml"/><Relationship Id="rId1" Type="http://schemas.microsoft.com/office/2011/relationships/chartStyle" Target="style94.xml"/></Relationships>
</file>

<file path=xl/charts/_rels/chart95.xml.rels><?xml version="1.0" encoding="UTF-8" standalone="yes"?>
<Relationships xmlns="http://schemas.openxmlformats.org/package/2006/relationships"><Relationship Id="rId2" Type="http://schemas.microsoft.com/office/2011/relationships/chartColorStyle" Target="colors95.xml"/><Relationship Id="rId1" Type="http://schemas.microsoft.com/office/2011/relationships/chartStyle" Target="style95.xml"/></Relationships>
</file>

<file path=xl/charts/_rels/chart96.xml.rels><?xml version="1.0" encoding="UTF-8" standalone="yes"?>
<Relationships xmlns="http://schemas.openxmlformats.org/package/2006/relationships"><Relationship Id="rId2" Type="http://schemas.microsoft.com/office/2011/relationships/chartColorStyle" Target="colors96.xml"/><Relationship Id="rId1" Type="http://schemas.microsoft.com/office/2011/relationships/chartStyle" Target="style96.xml"/></Relationships>
</file>

<file path=xl/charts/_rels/chart97.xml.rels><?xml version="1.0" encoding="UTF-8" standalone="yes"?>
<Relationships xmlns="http://schemas.openxmlformats.org/package/2006/relationships"><Relationship Id="rId2" Type="http://schemas.microsoft.com/office/2011/relationships/chartColorStyle" Target="colors97.xml"/><Relationship Id="rId1" Type="http://schemas.microsoft.com/office/2011/relationships/chartStyle" Target="style97.xml"/></Relationships>
</file>

<file path=xl/charts/_rels/chart98.xml.rels><?xml version="1.0" encoding="UTF-8" standalone="yes"?>
<Relationships xmlns="http://schemas.openxmlformats.org/package/2006/relationships"><Relationship Id="rId2" Type="http://schemas.microsoft.com/office/2011/relationships/chartColorStyle" Target="colors98.xml"/><Relationship Id="rId1" Type="http://schemas.microsoft.com/office/2011/relationships/chartStyle" Target="style98.xml"/></Relationships>
</file>

<file path=xl/charts/_rels/chart99.xml.rels><?xml version="1.0" encoding="UTF-8" standalone="yes"?>
<Relationships xmlns="http://schemas.openxmlformats.org/package/2006/relationships"><Relationship Id="rId2" Type="http://schemas.microsoft.com/office/2011/relationships/chartColorStyle" Target="colors99.xml"/><Relationship Id="rId1" Type="http://schemas.microsoft.com/office/2011/relationships/chartStyle" Target="style9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1.</a:t>
            </a:r>
            <a:r>
              <a:rPr lang="es-CO" baseline="0"/>
              <a:t> Accountability</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2351707168052269"/>
          <c:y val="0.19612569352148454"/>
          <c:w val="0.85190804834575506"/>
          <c:h val="0.67237244895776016"/>
        </c:manualLayout>
      </c:layout>
      <c:lineChart>
        <c:grouping val="standard"/>
        <c:varyColors val="0"/>
        <c:ser>
          <c:idx val="0"/>
          <c:order val="0"/>
          <c:spPr>
            <a:ln w="28575" cap="rnd">
              <a:solidFill>
                <a:schemeClr val="accent1"/>
              </a:solidFill>
              <a:round/>
            </a:ln>
            <a:effectLst/>
          </c:spPr>
          <c:marker>
            <c:symbol val="none"/>
          </c:marker>
          <c:cat>
            <c:strRef>
              <c:f>'[2]Table 4.1 Student Learning '!$G$10:$I$10</c:f>
              <c:strCache>
                <c:ptCount val="3"/>
                <c:pt idx="0">
                  <c:v>midterm  I 2023</c:v>
                </c:pt>
                <c:pt idx="1">
                  <c:v>midterm II 2023</c:v>
                </c:pt>
                <c:pt idx="2">
                  <c:v>midterm I 2024</c:v>
                </c:pt>
              </c:strCache>
            </c:strRef>
          </c:cat>
          <c:val>
            <c:numRef>
              <c:f>'[2]Table 4.1 Student Learning '!$G$11:$I$11</c:f>
              <c:numCache>
                <c:formatCode>General</c:formatCode>
                <c:ptCount val="3"/>
                <c:pt idx="0">
                  <c:v>0.67586206896551726</c:v>
                </c:pt>
                <c:pt idx="1">
                  <c:v>0.66730769230769249</c:v>
                </c:pt>
                <c:pt idx="2">
                  <c:v>0.66666666666666674</c:v>
                </c:pt>
              </c:numCache>
            </c:numRef>
          </c:val>
          <c:smooth val="0"/>
          <c:extLst>
            <c:ext xmlns:c16="http://schemas.microsoft.com/office/drawing/2014/chart" uri="{C3380CC4-5D6E-409C-BE32-E72D297353CC}">
              <c16:uniqueId val="{00000000-5B63-4D85-AA8F-0F5124215BD6}"/>
            </c:ext>
          </c:extLst>
        </c:ser>
        <c:dLbls>
          <c:showLegendKey val="0"/>
          <c:showVal val="0"/>
          <c:showCatName val="0"/>
          <c:showSerName val="0"/>
          <c:showPercent val="0"/>
          <c:showBubbleSize val="0"/>
        </c:dLbls>
        <c:smooth val="0"/>
        <c:axId val="742833455"/>
        <c:axId val="742828047"/>
      </c:lineChart>
      <c:catAx>
        <c:axId val="742833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42828047"/>
        <c:crosses val="autoZero"/>
        <c:auto val="1"/>
        <c:lblAlgn val="ctr"/>
        <c:lblOffset val="100"/>
        <c:noMultiLvlLbl val="0"/>
      </c:catAx>
      <c:valAx>
        <c:axId val="742828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428334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10. Marketing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none"/>
          </c:marker>
          <c:cat>
            <c:strRef>
              <c:f>[2]Hoja1!$A$1:$C$1</c:f>
              <c:strCache>
                <c:ptCount val="3"/>
                <c:pt idx="0">
                  <c:v>midterm  I 2023</c:v>
                </c:pt>
                <c:pt idx="1">
                  <c:v>midterm II 2023</c:v>
                </c:pt>
                <c:pt idx="2">
                  <c:v>midterm I 2024</c:v>
                </c:pt>
              </c:strCache>
            </c:strRef>
          </c:cat>
          <c:val>
            <c:numRef>
              <c:f>[2]Hoja1!$A$30:$C$30</c:f>
              <c:numCache>
                <c:formatCode>General</c:formatCode>
                <c:ptCount val="3"/>
                <c:pt idx="0">
                  <c:v>0.64137931034482765</c:v>
                </c:pt>
                <c:pt idx="1">
                  <c:v>0.5923076923076922</c:v>
                </c:pt>
                <c:pt idx="2">
                  <c:v>0.69743589743589751</c:v>
                </c:pt>
              </c:numCache>
            </c:numRef>
          </c:val>
          <c:smooth val="0"/>
          <c:extLst>
            <c:ext xmlns:c16="http://schemas.microsoft.com/office/drawing/2014/chart" uri="{C3380CC4-5D6E-409C-BE32-E72D297353CC}">
              <c16:uniqueId val="{00000000-5118-49D0-9628-61B3547CB05D}"/>
            </c:ext>
          </c:extLst>
        </c:ser>
        <c:dLbls>
          <c:showLegendKey val="0"/>
          <c:showVal val="0"/>
          <c:showCatName val="0"/>
          <c:showSerName val="0"/>
          <c:showPercent val="0"/>
          <c:showBubbleSize val="0"/>
        </c:dLbls>
        <c:smooth val="0"/>
        <c:axId val="742824303"/>
        <c:axId val="742828463"/>
      </c:lineChart>
      <c:catAx>
        <c:axId val="7428243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42828463"/>
        <c:crosses val="autoZero"/>
        <c:auto val="1"/>
        <c:lblAlgn val="ctr"/>
        <c:lblOffset val="100"/>
        <c:noMultiLvlLbl val="0"/>
      </c:catAx>
      <c:valAx>
        <c:axId val="7428284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428243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6. Builds, proposes and develops research processes and projects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Outcome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'[1]Table 4.1 SLO Middle'!$G$11:$I$11</c:f>
              <c:strCache>
                <c:ptCount val="3"/>
                <c:pt idx="0">
                  <c:v>2023-1</c:v>
                </c:pt>
                <c:pt idx="1">
                  <c:v>2023-2</c:v>
                </c:pt>
                <c:pt idx="2">
                  <c:v>2024-1</c:v>
                </c:pt>
              </c:strCache>
            </c:strRef>
          </c:cat>
          <c:val>
            <c:numRef>
              <c:f>'[1]Table 4.1 SLO Middle'!$G$17:$I$17</c:f>
              <c:numCache>
                <c:formatCode>General</c:formatCode>
                <c:ptCount val="3"/>
                <c:pt idx="0">
                  <c:v>0.60526315789473661</c:v>
                </c:pt>
                <c:pt idx="1">
                  <c:v>0.46428571428571414</c:v>
                </c:pt>
                <c:pt idx="2">
                  <c:v>0.35185185185185169</c:v>
                </c:pt>
              </c:numCache>
            </c:numRef>
          </c:val>
          <c:extLst>
            <c:ext xmlns:c16="http://schemas.microsoft.com/office/drawing/2014/chart" uri="{C3380CC4-5D6E-409C-BE32-E72D297353CC}">
              <c16:uniqueId val="{00000000-AFDA-44D2-B8A7-F7883F4114DC}"/>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7. It contributes to society with processes of appropriation, dissemination and creation of knowledge that result in the improvement of the living conditions of the most vulnerable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Outcome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'[1]Table 4.1 SLO Middle'!$G$11:$I$11</c:f>
              <c:strCache>
                <c:ptCount val="3"/>
                <c:pt idx="0">
                  <c:v>2023-1</c:v>
                </c:pt>
                <c:pt idx="1">
                  <c:v>2023-2</c:v>
                </c:pt>
                <c:pt idx="2">
                  <c:v>2024-1</c:v>
                </c:pt>
              </c:strCache>
            </c:strRef>
          </c:cat>
          <c:val>
            <c:numRef>
              <c:f>'[1]Table 4.1 SLO Middle'!$G$18:$I$18</c:f>
              <c:numCache>
                <c:formatCode>General</c:formatCode>
                <c:ptCount val="3"/>
                <c:pt idx="0">
                  <c:v>0.90789473684210475</c:v>
                </c:pt>
                <c:pt idx="1">
                  <c:v>0.83928571428571386</c:v>
                </c:pt>
                <c:pt idx="2">
                  <c:v>0.49074074074074059</c:v>
                </c:pt>
              </c:numCache>
            </c:numRef>
          </c:val>
          <c:extLst>
            <c:ext xmlns:c16="http://schemas.microsoft.com/office/drawing/2014/chart" uri="{C3380CC4-5D6E-409C-BE32-E72D297353CC}">
              <c16:uniqueId val="{00000000-11D2-4940-B7DE-84F8F1432B1B}"/>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8. It addresses applied development issues with a territorial focus, in the interest of equity in rural and urban areas, taking an interdisciplinary approach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Outcome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'[1]Table 4.1 SLO Middle'!$G$11:$I$11</c:f>
              <c:strCache>
                <c:ptCount val="3"/>
                <c:pt idx="0">
                  <c:v>2023-1</c:v>
                </c:pt>
                <c:pt idx="1">
                  <c:v>2023-2</c:v>
                </c:pt>
                <c:pt idx="2">
                  <c:v>2024-1</c:v>
                </c:pt>
              </c:strCache>
            </c:strRef>
          </c:cat>
          <c:val>
            <c:numRef>
              <c:f>'[1]Table 4.1 SLO Middle'!$G$19:$I$19</c:f>
              <c:numCache>
                <c:formatCode>General</c:formatCode>
                <c:ptCount val="3"/>
                <c:pt idx="0">
                  <c:v>0.78947368421052599</c:v>
                </c:pt>
                <c:pt idx="1">
                  <c:v>0.64285714285714257</c:v>
                </c:pt>
                <c:pt idx="2">
                  <c:v>0.85185185185185142</c:v>
                </c:pt>
              </c:numCache>
            </c:numRef>
          </c:val>
          <c:extLst>
            <c:ext xmlns:c16="http://schemas.microsoft.com/office/drawing/2014/chart" uri="{C3380CC4-5D6E-409C-BE32-E72D297353CC}">
              <c16:uniqueId val="{00000000-18B5-4176-A4DE-FA8C2F9C5412}"/>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9. Discriminate and compare the approaches of economic theories with social and economic circumstances in different contexts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Outcome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'[1]Table 4.1 SLO Middle'!$G$11:$I$11</c:f>
              <c:strCache>
                <c:ptCount val="3"/>
                <c:pt idx="0">
                  <c:v>2023-1</c:v>
                </c:pt>
                <c:pt idx="1">
                  <c:v>2023-2</c:v>
                </c:pt>
                <c:pt idx="2">
                  <c:v>2024-1</c:v>
                </c:pt>
              </c:strCache>
            </c:strRef>
          </c:cat>
          <c:val>
            <c:numRef>
              <c:f>'[1]Table 4.1 SLO Middle'!$G$20:$I$20</c:f>
              <c:numCache>
                <c:formatCode>General</c:formatCode>
                <c:ptCount val="3"/>
                <c:pt idx="0">
                  <c:v>0.73684210526315752</c:v>
                </c:pt>
                <c:pt idx="1">
                  <c:v>0.78571428571428525</c:v>
                </c:pt>
                <c:pt idx="2">
                  <c:v>0.62962962962962932</c:v>
                </c:pt>
              </c:numCache>
            </c:numRef>
          </c:val>
          <c:extLst>
            <c:ext xmlns:c16="http://schemas.microsoft.com/office/drawing/2014/chart" uri="{C3380CC4-5D6E-409C-BE32-E72D297353CC}">
              <c16:uniqueId val="{00000000-8D60-45C5-8541-1767117C4B1B}"/>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10. It measures macroeconomic aggregates and social variables that allow us to understand reality from an economic perspective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Outcome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'[1]Table 4.1 SLO Middle'!$G$11:$I$11</c:f>
              <c:strCache>
                <c:ptCount val="3"/>
                <c:pt idx="0">
                  <c:v>2023-1</c:v>
                </c:pt>
                <c:pt idx="1">
                  <c:v>2023-2</c:v>
                </c:pt>
                <c:pt idx="2">
                  <c:v>2024-1</c:v>
                </c:pt>
              </c:strCache>
            </c:strRef>
          </c:cat>
          <c:val>
            <c:numRef>
              <c:f>'[1]Table 4.1 SLO Middle'!$G$21:$I$21</c:f>
              <c:numCache>
                <c:formatCode>General</c:formatCode>
                <c:ptCount val="3"/>
                <c:pt idx="0">
                  <c:v>0.78947368421052577</c:v>
                </c:pt>
                <c:pt idx="1">
                  <c:v>0.67857142857142827</c:v>
                </c:pt>
                <c:pt idx="2">
                  <c:v>0.81481481481481433</c:v>
                </c:pt>
              </c:numCache>
            </c:numRef>
          </c:val>
          <c:extLst>
            <c:ext xmlns:c16="http://schemas.microsoft.com/office/drawing/2014/chart" uri="{C3380CC4-5D6E-409C-BE32-E72D297353CC}">
              <c16:uniqueId val="{00000000-1173-471B-9180-8367F757CEA6}"/>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11. Develops plans, programs, projects to argue for and prospect solutions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Outcome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'[1]Table 4.1 SLO Middle'!$G$11:$I$11</c:f>
              <c:strCache>
                <c:ptCount val="3"/>
                <c:pt idx="0">
                  <c:v>2023-1</c:v>
                </c:pt>
                <c:pt idx="1">
                  <c:v>2023-2</c:v>
                </c:pt>
                <c:pt idx="2">
                  <c:v>2024-1</c:v>
                </c:pt>
              </c:strCache>
            </c:strRef>
          </c:cat>
          <c:val>
            <c:numRef>
              <c:f>'[1]Table 4.1 SLO Middle'!$G$22:$I$22</c:f>
              <c:numCache>
                <c:formatCode>General</c:formatCode>
                <c:ptCount val="3"/>
                <c:pt idx="0">
                  <c:v>0.73684210526315752</c:v>
                </c:pt>
                <c:pt idx="1">
                  <c:v>0.64285714285714257</c:v>
                </c:pt>
                <c:pt idx="2">
                  <c:v>0.64814814814814781</c:v>
                </c:pt>
              </c:numCache>
            </c:numRef>
          </c:val>
          <c:extLst>
            <c:ext xmlns:c16="http://schemas.microsoft.com/office/drawing/2014/chart" uri="{C3380CC4-5D6E-409C-BE32-E72D297353CC}">
              <c16:uniqueId val="{00000000-D789-4164-A926-EF43460ADDF4}"/>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12. Apply the different tools in the field of strategy and foresight for the proper interpretation and analysis of organizational reality and business integration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Outcome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'[1]Table 4.1 SLO Middle'!$G$11:$I$11</c:f>
              <c:strCache>
                <c:ptCount val="3"/>
                <c:pt idx="0">
                  <c:v>2023-1</c:v>
                </c:pt>
                <c:pt idx="1">
                  <c:v>2023-2</c:v>
                </c:pt>
                <c:pt idx="2">
                  <c:v>2024-1</c:v>
                </c:pt>
              </c:strCache>
            </c:strRef>
          </c:cat>
          <c:val>
            <c:numRef>
              <c:f>'[1]Table 4.1 SLO Middle'!$G$23:$I$23</c:f>
              <c:numCache>
                <c:formatCode>General</c:formatCode>
                <c:ptCount val="3"/>
                <c:pt idx="0">
                  <c:v>0.49999999999999983</c:v>
                </c:pt>
                <c:pt idx="1">
                  <c:v>0.46428571428571414</c:v>
                </c:pt>
                <c:pt idx="2">
                  <c:v>0.62962962962962932</c:v>
                </c:pt>
              </c:numCache>
            </c:numRef>
          </c:val>
          <c:extLst>
            <c:ext xmlns:c16="http://schemas.microsoft.com/office/drawing/2014/chart" uri="{C3380CC4-5D6E-409C-BE32-E72D297353CC}">
              <c16:uniqueId val="{00000000-6C4F-4BE9-922F-703BCFD78CF6}"/>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13. Develop business proposals to solve problems and take advantage of business opportunities in innovative environments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Outcome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'[1]Table 4.1 SLO Middle'!$G$11:$I$11</c:f>
              <c:strCache>
                <c:ptCount val="3"/>
                <c:pt idx="0">
                  <c:v>2023-1</c:v>
                </c:pt>
                <c:pt idx="1">
                  <c:v>2023-2</c:v>
                </c:pt>
                <c:pt idx="2">
                  <c:v>2024-1</c:v>
                </c:pt>
              </c:strCache>
            </c:strRef>
          </c:cat>
          <c:val>
            <c:numRef>
              <c:f>'[1]Table 4.1 SLO Middle'!$G$24:$I$24</c:f>
              <c:numCache>
                <c:formatCode>General</c:formatCode>
                <c:ptCount val="3"/>
                <c:pt idx="0">
                  <c:v>0.71052631578947334</c:v>
                </c:pt>
                <c:pt idx="1">
                  <c:v>0.60714285714285687</c:v>
                </c:pt>
                <c:pt idx="2">
                  <c:v>0.74074074074074026</c:v>
                </c:pt>
              </c:numCache>
            </c:numRef>
          </c:val>
          <c:extLst>
            <c:ext xmlns:c16="http://schemas.microsoft.com/office/drawing/2014/chart" uri="{C3380CC4-5D6E-409C-BE32-E72D297353CC}">
              <c16:uniqueId val="{00000000-207F-4ACB-BFBA-E8B7E56F6316}"/>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1. Proposes alternatives that allow intervention in different social and economic phenomena within the framework of different social sectors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Outcome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'[1]Table 4.1 SLO Last'!$G$11:$I$11</c:f>
              <c:strCache>
                <c:ptCount val="3"/>
                <c:pt idx="0">
                  <c:v>2023-2</c:v>
                </c:pt>
                <c:pt idx="1">
                  <c:v>2024-1</c:v>
                </c:pt>
                <c:pt idx="2">
                  <c:v>2024-2</c:v>
                </c:pt>
              </c:strCache>
            </c:strRef>
          </c:cat>
          <c:val>
            <c:numRef>
              <c:f>'[1]Table 4.1 SLO Last'!$G$12:$I$12</c:f>
              <c:numCache>
                <c:formatCode>General</c:formatCode>
                <c:ptCount val="3"/>
                <c:pt idx="0">
                  <c:v>0.49230769230769245</c:v>
                </c:pt>
                <c:pt idx="1">
                  <c:v>0.47719298245614034</c:v>
                </c:pt>
                <c:pt idx="2">
                  <c:v>0.50138888888888877</c:v>
                </c:pt>
              </c:numCache>
            </c:numRef>
          </c:val>
          <c:extLst>
            <c:ext xmlns:c16="http://schemas.microsoft.com/office/drawing/2014/chart" uri="{C3380CC4-5D6E-409C-BE32-E72D297353CC}">
              <c16:uniqueId val="{00000000-7208-4B20-9E91-4BAE2313FD08}"/>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SLO 2. Estimates econometric models in prospective terms to anticipate the behavior of macroeconomic and financial time series</a:t>
            </a:r>
          </a:p>
        </c:rich>
      </c:tx>
      <c:layout>
        <c:manualLayout>
          <c:xMode val="edge"/>
          <c:yMode val="edge"/>
          <c:x val="0.14854979169555202"/>
          <c:y val="2.74518263678466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Outcome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'[1]Table 4.1 SLO Last'!$G$11:$I$11</c:f>
              <c:strCache>
                <c:ptCount val="3"/>
                <c:pt idx="0">
                  <c:v>2023-2</c:v>
                </c:pt>
                <c:pt idx="1">
                  <c:v>2024-1</c:v>
                </c:pt>
                <c:pt idx="2">
                  <c:v>2024-2</c:v>
                </c:pt>
              </c:strCache>
            </c:strRef>
          </c:cat>
          <c:val>
            <c:numRef>
              <c:f>'[1]Table 4.1 SLO Last'!$G$13:$I$13</c:f>
              <c:numCache>
                <c:formatCode>General</c:formatCode>
                <c:ptCount val="3"/>
                <c:pt idx="0">
                  <c:v>0.37974358974358974</c:v>
                </c:pt>
                <c:pt idx="1">
                  <c:v>0.31508771929824564</c:v>
                </c:pt>
                <c:pt idx="2">
                  <c:v>0.36638888888888888</c:v>
                </c:pt>
              </c:numCache>
            </c:numRef>
          </c:val>
          <c:extLst>
            <c:ext xmlns:c16="http://schemas.microsoft.com/office/drawing/2014/chart" uri="{C3380CC4-5D6E-409C-BE32-E72D297353CC}">
              <c16:uniqueId val="{00000000-68D5-4DD7-A4EA-1DB3236A9255}"/>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s-CO" sz="1200" b="0" i="0" baseline="0">
                <a:effectLst/>
              </a:rPr>
              <a:t>11. Quantitative and Statistical Research Techniques</a:t>
            </a:r>
            <a:endParaRPr lang="es-CO" sz="120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endParaRPr lang="es-CO"/>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none"/>
          </c:marker>
          <c:cat>
            <c:strRef>
              <c:f>[2]Hoja1!$A$1:$C$1</c:f>
              <c:strCache>
                <c:ptCount val="3"/>
                <c:pt idx="0">
                  <c:v>midterm  I 2023</c:v>
                </c:pt>
                <c:pt idx="1">
                  <c:v>midterm II 2023</c:v>
                </c:pt>
                <c:pt idx="2">
                  <c:v>midterm I 2024</c:v>
                </c:pt>
              </c:strCache>
            </c:strRef>
          </c:cat>
          <c:val>
            <c:numRef>
              <c:f>[2]Hoja1!$A$32:$C$32</c:f>
              <c:numCache>
                <c:formatCode>General</c:formatCode>
                <c:ptCount val="3"/>
                <c:pt idx="0">
                  <c:v>0.44137931034482752</c:v>
                </c:pt>
                <c:pt idx="1">
                  <c:v>0.44230769230769224</c:v>
                </c:pt>
                <c:pt idx="2">
                  <c:v>0.61538461538461531</c:v>
                </c:pt>
              </c:numCache>
            </c:numRef>
          </c:val>
          <c:smooth val="0"/>
          <c:extLst>
            <c:ext xmlns:c16="http://schemas.microsoft.com/office/drawing/2014/chart" uri="{C3380CC4-5D6E-409C-BE32-E72D297353CC}">
              <c16:uniqueId val="{00000000-5A2F-4515-81A5-004E61B26AEC}"/>
            </c:ext>
          </c:extLst>
        </c:ser>
        <c:dLbls>
          <c:showLegendKey val="0"/>
          <c:showVal val="0"/>
          <c:showCatName val="0"/>
          <c:showSerName val="0"/>
          <c:showPercent val="0"/>
          <c:showBubbleSize val="0"/>
        </c:dLbls>
        <c:smooth val="0"/>
        <c:axId val="491586703"/>
        <c:axId val="491589199"/>
      </c:lineChart>
      <c:catAx>
        <c:axId val="491586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1589199"/>
        <c:crosses val="autoZero"/>
        <c:auto val="1"/>
        <c:lblAlgn val="ctr"/>
        <c:lblOffset val="100"/>
        <c:noMultiLvlLbl val="0"/>
      </c:catAx>
      <c:valAx>
        <c:axId val="4915891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915867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3. Understand and interpret the structure and functioning of organizations, considering their financial and administrative particularities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Outcome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'[1]Table 4.1 SLO Last'!$G$11:$I$11</c:f>
              <c:strCache>
                <c:ptCount val="3"/>
                <c:pt idx="0">
                  <c:v>2023-2</c:v>
                </c:pt>
                <c:pt idx="1">
                  <c:v>2024-1</c:v>
                </c:pt>
                <c:pt idx="2">
                  <c:v>2024-2</c:v>
                </c:pt>
              </c:strCache>
            </c:strRef>
          </c:cat>
          <c:val>
            <c:numRef>
              <c:f>'[1]Table 4.1 SLO Last'!$G$14:$I$14</c:f>
              <c:numCache>
                <c:formatCode>General</c:formatCode>
                <c:ptCount val="3"/>
                <c:pt idx="0">
                  <c:v>0.43008547008547005</c:v>
                </c:pt>
                <c:pt idx="1">
                  <c:v>0.36257309941520471</c:v>
                </c:pt>
                <c:pt idx="2">
                  <c:v>0.43444444444444452</c:v>
                </c:pt>
              </c:numCache>
            </c:numRef>
          </c:val>
          <c:extLst>
            <c:ext xmlns:c16="http://schemas.microsoft.com/office/drawing/2014/chart" uri="{C3380CC4-5D6E-409C-BE32-E72D297353CC}">
              <c16:uniqueId val="{00000000-EF29-4449-B63C-078503A1770E}"/>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4. Applies quantitative tools of an economic and financial nature to various public and private contexts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Outcome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'[1]Table 4.1 SLO Last'!$G$11:$I$11</c:f>
              <c:strCache>
                <c:ptCount val="3"/>
                <c:pt idx="0">
                  <c:v>2023-2</c:v>
                </c:pt>
                <c:pt idx="1">
                  <c:v>2024-1</c:v>
                </c:pt>
                <c:pt idx="2">
                  <c:v>2024-2</c:v>
                </c:pt>
              </c:strCache>
            </c:strRef>
          </c:cat>
          <c:val>
            <c:numRef>
              <c:f>'[1]Table 4.1 SLO Last'!$G$15:$I$15</c:f>
              <c:numCache>
                <c:formatCode>General</c:formatCode>
                <c:ptCount val="3"/>
                <c:pt idx="0">
                  <c:v>0.76923076923076927</c:v>
                </c:pt>
                <c:pt idx="1">
                  <c:v>0.65789473684210531</c:v>
                </c:pt>
                <c:pt idx="2">
                  <c:v>0.8125</c:v>
                </c:pt>
              </c:numCache>
            </c:numRef>
          </c:val>
          <c:extLst>
            <c:ext xmlns:c16="http://schemas.microsoft.com/office/drawing/2014/chart" uri="{C3380CC4-5D6E-409C-BE32-E72D297353CC}">
              <c16:uniqueId val="{00000000-EC94-4D80-BA50-B61C44CC889C}"/>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5. </a:t>
            </a:r>
            <a:r>
              <a:rPr lang="en-US" sz="1400" b="0" i="0" u="none" strike="noStrike" kern="1200" spc="0" baseline="0">
                <a:solidFill>
                  <a:sysClr val="windowText" lastClr="000000">
                    <a:lumMod val="65000"/>
                    <a:lumOff val="35000"/>
                  </a:sysClr>
                </a:solidFill>
              </a:rPr>
              <a:t>Make administrative and management decisions based on concepts, indicators and analysis of organizations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Outcome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'[1]Table 4.1 SLO Last'!$G$11:$I$11</c:f>
              <c:strCache>
                <c:ptCount val="3"/>
                <c:pt idx="0">
                  <c:v>2023-2</c:v>
                </c:pt>
                <c:pt idx="1">
                  <c:v>2024-1</c:v>
                </c:pt>
                <c:pt idx="2">
                  <c:v>2024-2</c:v>
                </c:pt>
              </c:strCache>
            </c:strRef>
          </c:cat>
          <c:val>
            <c:numRef>
              <c:f>'[1]Table 4.1 SLO Last'!$G$16:$I$16</c:f>
              <c:numCache>
                <c:formatCode>General</c:formatCode>
                <c:ptCount val="3"/>
                <c:pt idx="0">
                  <c:v>0.55769230769230771</c:v>
                </c:pt>
                <c:pt idx="1">
                  <c:v>0.47368421052631582</c:v>
                </c:pt>
                <c:pt idx="2">
                  <c:v>0.72916666666666674</c:v>
                </c:pt>
              </c:numCache>
            </c:numRef>
          </c:val>
          <c:extLst>
            <c:ext xmlns:c16="http://schemas.microsoft.com/office/drawing/2014/chart" uri="{C3380CC4-5D6E-409C-BE32-E72D297353CC}">
              <c16:uniqueId val="{00000000-B465-4C55-BD70-66A2E9699CA0}"/>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6. </a:t>
            </a:r>
            <a:r>
              <a:rPr lang="en-US" sz="1400" b="0" i="0" u="none" strike="noStrike" kern="1200" spc="0" baseline="0">
                <a:solidFill>
                  <a:sysClr val="windowText" lastClr="000000">
                    <a:lumMod val="65000"/>
                    <a:lumOff val="35000"/>
                  </a:sysClr>
                </a:solidFill>
              </a:rPr>
              <a:t>Builds, proposes and develops research processes and projects</a:t>
            </a:r>
          </a:p>
        </c:rich>
      </c:tx>
      <c:layout>
        <c:manualLayout>
          <c:xMode val="edge"/>
          <c:yMode val="edge"/>
          <c:x val="0.12619684275159943"/>
          <c:y val="4.3922922188554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Outcome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'[1]Table 4.1 SLO Last'!$G$11:$I$11</c:f>
              <c:strCache>
                <c:ptCount val="3"/>
                <c:pt idx="0">
                  <c:v>2023-2</c:v>
                </c:pt>
                <c:pt idx="1">
                  <c:v>2024-1</c:v>
                </c:pt>
                <c:pt idx="2">
                  <c:v>2024-2</c:v>
                </c:pt>
              </c:strCache>
            </c:strRef>
          </c:cat>
          <c:val>
            <c:numRef>
              <c:f>'[1]Table 4.1 SLO Last'!$G$17:$I$17</c:f>
              <c:numCache>
                <c:formatCode>General</c:formatCode>
                <c:ptCount val="3"/>
                <c:pt idx="0">
                  <c:v>0.5923076923076922</c:v>
                </c:pt>
                <c:pt idx="1">
                  <c:v>0.4947368421052632</c:v>
                </c:pt>
                <c:pt idx="2">
                  <c:v>0.6</c:v>
                </c:pt>
              </c:numCache>
            </c:numRef>
          </c:val>
          <c:extLst>
            <c:ext xmlns:c16="http://schemas.microsoft.com/office/drawing/2014/chart" uri="{C3380CC4-5D6E-409C-BE32-E72D297353CC}">
              <c16:uniqueId val="{00000000-7E89-4767-AA87-8B01D45765C2}"/>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7. </a:t>
            </a:r>
            <a:r>
              <a:rPr lang="en-US" sz="1400" b="0" i="0" u="none" strike="noStrike" kern="1200" spc="0" baseline="0">
                <a:solidFill>
                  <a:sysClr val="windowText" lastClr="000000">
                    <a:lumMod val="65000"/>
                    <a:lumOff val="35000"/>
                  </a:sysClr>
                </a:solidFill>
              </a:rPr>
              <a:t>It contributes to society with processes of appropriation, dissemination and creation of knowledge that result in the improvement of the living conditions of the most vulnerable</a:t>
            </a:r>
          </a:p>
        </c:rich>
      </c:tx>
      <c:layout>
        <c:manualLayout>
          <c:xMode val="edge"/>
          <c:yMode val="edge"/>
          <c:x val="0.11607190409852479"/>
          <c:y val="3.294219164141602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Outcome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'[1]Table 4.1 SLO Last'!$G$11:$I$11</c:f>
              <c:strCache>
                <c:ptCount val="3"/>
                <c:pt idx="0">
                  <c:v>2023-2</c:v>
                </c:pt>
                <c:pt idx="1">
                  <c:v>2024-1</c:v>
                </c:pt>
                <c:pt idx="2">
                  <c:v>2024-2</c:v>
                </c:pt>
              </c:strCache>
            </c:strRef>
          </c:cat>
          <c:val>
            <c:numRef>
              <c:f>'[1]Table 4.1 SLO Last'!$G$18:$I$18</c:f>
              <c:numCache>
                <c:formatCode>General</c:formatCode>
                <c:ptCount val="3"/>
                <c:pt idx="0">
                  <c:v>0.88461538461538469</c:v>
                </c:pt>
                <c:pt idx="1">
                  <c:v>0.89473684210526305</c:v>
                </c:pt>
                <c:pt idx="2">
                  <c:v>0.9375</c:v>
                </c:pt>
              </c:numCache>
            </c:numRef>
          </c:val>
          <c:extLst>
            <c:ext xmlns:c16="http://schemas.microsoft.com/office/drawing/2014/chart" uri="{C3380CC4-5D6E-409C-BE32-E72D297353CC}">
              <c16:uniqueId val="{00000000-ED24-442B-A421-AF1901B2044D}"/>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8. </a:t>
            </a:r>
            <a:r>
              <a:rPr lang="en-US" sz="1400" b="0" i="0" u="none" strike="noStrike" kern="1200" spc="0" baseline="0">
                <a:solidFill>
                  <a:sysClr val="windowText" lastClr="000000">
                    <a:lumMod val="65000"/>
                    <a:lumOff val="35000"/>
                  </a:sysClr>
                </a:solidFill>
              </a:rPr>
              <a:t>It addresses applied development issues with a territorial focus, in the interest of equity in rural and urban areas, taking an interdisciplinary approach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Outcome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'[1]Table 4.1 SLO Last'!$G$11:$I$11</c:f>
              <c:strCache>
                <c:ptCount val="3"/>
                <c:pt idx="0">
                  <c:v>2023-2</c:v>
                </c:pt>
                <c:pt idx="1">
                  <c:v>2024-1</c:v>
                </c:pt>
                <c:pt idx="2">
                  <c:v>2024-2</c:v>
                </c:pt>
              </c:strCache>
            </c:strRef>
          </c:cat>
          <c:val>
            <c:numRef>
              <c:f>'[1]Table 4.1 SLO Last'!$G$19:$I$19</c:f>
              <c:numCache>
                <c:formatCode>General</c:formatCode>
                <c:ptCount val="3"/>
                <c:pt idx="0">
                  <c:v>0.80769230769230771</c:v>
                </c:pt>
                <c:pt idx="1">
                  <c:v>0.68421052631578949</c:v>
                </c:pt>
                <c:pt idx="2">
                  <c:v>0.45833333333333331</c:v>
                </c:pt>
              </c:numCache>
            </c:numRef>
          </c:val>
          <c:extLst>
            <c:ext xmlns:c16="http://schemas.microsoft.com/office/drawing/2014/chart" uri="{C3380CC4-5D6E-409C-BE32-E72D297353CC}">
              <c16:uniqueId val="{00000000-B82C-41C1-B972-2CC0E12C888B}"/>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9. </a:t>
            </a:r>
            <a:r>
              <a:rPr lang="en-US" sz="1400" b="0" i="0" u="none" strike="noStrike" kern="1200" spc="0" baseline="0">
                <a:solidFill>
                  <a:sysClr val="windowText" lastClr="000000">
                    <a:lumMod val="65000"/>
                    <a:lumOff val="35000"/>
                  </a:sysClr>
                </a:solidFill>
              </a:rPr>
              <a:t>Discriminate and compare the approaches of economic theories with social and economic circumstances in different contexts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Outcome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'[1]Table 4.1 SLO Last'!$G$11:$I$11</c:f>
              <c:strCache>
                <c:ptCount val="3"/>
                <c:pt idx="0">
                  <c:v>2023-2</c:v>
                </c:pt>
                <c:pt idx="1">
                  <c:v>2024-1</c:v>
                </c:pt>
                <c:pt idx="2">
                  <c:v>2024-2</c:v>
                </c:pt>
              </c:strCache>
            </c:strRef>
          </c:cat>
          <c:val>
            <c:numRef>
              <c:f>'[1]Table 4.1 SLO Last'!$G$20:$I$20</c:f>
              <c:numCache>
                <c:formatCode>General</c:formatCode>
                <c:ptCount val="3"/>
                <c:pt idx="0">
                  <c:v>0.69230769230769229</c:v>
                </c:pt>
                <c:pt idx="1">
                  <c:v>0.47368421052631576</c:v>
                </c:pt>
                <c:pt idx="2">
                  <c:v>0.66666666666666663</c:v>
                </c:pt>
              </c:numCache>
            </c:numRef>
          </c:val>
          <c:extLst>
            <c:ext xmlns:c16="http://schemas.microsoft.com/office/drawing/2014/chart" uri="{C3380CC4-5D6E-409C-BE32-E72D297353CC}">
              <c16:uniqueId val="{00000000-61DA-4A6E-BEC6-3385677BB774}"/>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10. </a:t>
            </a:r>
            <a:r>
              <a:rPr lang="en-US" sz="1400" b="0" i="0" u="none" strike="noStrike" kern="1200" spc="0" baseline="0">
                <a:solidFill>
                  <a:sysClr val="windowText" lastClr="000000">
                    <a:lumMod val="65000"/>
                    <a:lumOff val="35000"/>
                  </a:sysClr>
                </a:solidFill>
              </a:rPr>
              <a:t>It measures macroeconomic aggregates and social variables that allow us to understand reality from an economic perspective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Outcome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'[1]Table 4.1 SLO Last'!$G$11:$I$11</c:f>
              <c:strCache>
                <c:ptCount val="3"/>
                <c:pt idx="0">
                  <c:v>2023-2</c:v>
                </c:pt>
                <c:pt idx="1">
                  <c:v>2024-1</c:v>
                </c:pt>
                <c:pt idx="2">
                  <c:v>2024-2</c:v>
                </c:pt>
              </c:strCache>
            </c:strRef>
          </c:cat>
          <c:val>
            <c:numRef>
              <c:f>'[1]Table 4.1 SLO Last'!$G$21:$I$21</c:f>
              <c:numCache>
                <c:formatCode>General</c:formatCode>
                <c:ptCount val="3"/>
                <c:pt idx="0">
                  <c:v>0.75</c:v>
                </c:pt>
                <c:pt idx="1">
                  <c:v>0.89473684210526305</c:v>
                </c:pt>
                <c:pt idx="2">
                  <c:v>0.77083333333333337</c:v>
                </c:pt>
              </c:numCache>
            </c:numRef>
          </c:val>
          <c:extLst>
            <c:ext xmlns:c16="http://schemas.microsoft.com/office/drawing/2014/chart" uri="{C3380CC4-5D6E-409C-BE32-E72D297353CC}">
              <c16:uniqueId val="{00000000-4456-4B63-9FEB-BFEE2D39E664}"/>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11. </a:t>
            </a:r>
            <a:r>
              <a:rPr lang="en-US" sz="1400" b="0" i="0" u="none" strike="noStrike" kern="1200" spc="0" baseline="0">
                <a:solidFill>
                  <a:sysClr val="windowText" lastClr="000000">
                    <a:lumMod val="65000"/>
                    <a:lumOff val="35000"/>
                  </a:sysClr>
                </a:solidFill>
              </a:rPr>
              <a:t>Develops plans, programs, projects to argue for and prospect solutions</a:t>
            </a:r>
          </a:p>
        </c:rich>
      </c:tx>
      <c:layout>
        <c:manualLayout>
          <c:xMode val="edge"/>
          <c:yMode val="edge"/>
          <c:x val="0.14361672861880836"/>
          <c:y val="4.3922922188554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Outcome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'[1]Table 4.1 SLO Last'!$G$11:$I$11</c:f>
              <c:strCache>
                <c:ptCount val="3"/>
                <c:pt idx="0">
                  <c:v>2023-2</c:v>
                </c:pt>
                <c:pt idx="1">
                  <c:v>2024-1</c:v>
                </c:pt>
                <c:pt idx="2">
                  <c:v>2024-2</c:v>
                </c:pt>
              </c:strCache>
            </c:strRef>
          </c:cat>
          <c:val>
            <c:numRef>
              <c:f>'[1]Table 4.1 SLO Last'!$G$22:$I$22</c:f>
              <c:numCache>
                <c:formatCode>General</c:formatCode>
                <c:ptCount val="3"/>
                <c:pt idx="0">
                  <c:v>0.63461538461538458</c:v>
                </c:pt>
                <c:pt idx="1">
                  <c:v>1</c:v>
                </c:pt>
                <c:pt idx="2">
                  <c:v>0.58333333333333326</c:v>
                </c:pt>
              </c:numCache>
            </c:numRef>
          </c:val>
          <c:extLst>
            <c:ext xmlns:c16="http://schemas.microsoft.com/office/drawing/2014/chart" uri="{C3380CC4-5D6E-409C-BE32-E72D297353CC}">
              <c16:uniqueId val="{00000000-B4F7-4D2C-8D5D-58941B74427E}"/>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12. </a:t>
            </a:r>
            <a:r>
              <a:rPr lang="en-US" sz="1400" b="0" i="0" u="none" strike="noStrike" kern="1200" spc="0" baseline="0">
                <a:solidFill>
                  <a:sysClr val="windowText" lastClr="000000">
                    <a:lumMod val="65000"/>
                    <a:lumOff val="35000"/>
                  </a:sysClr>
                </a:solidFill>
              </a:rPr>
              <a:t>Apply the different tools in the field of strategy and foresight for the proper interpretation and analysis of organizational reality and business integration</a:t>
            </a:r>
          </a:p>
        </c:rich>
      </c:tx>
      <c:layout>
        <c:manualLayout>
          <c:xMode val="edge"/>
          <c:yMode val="edge"/>
          <c:x val="0.11308125524062299"/>
          <c:y val="3.843255691498537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Outcome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'[1]Table 4.1 SLO Last'!$G$11:$I$11</c:f>
              <c:strCache>
                <c:ptCount val="3"/>
                <c:pt idx="0">
                  <c:v>2023-2</c:v>
                </c:pt>
                <c:pt idx="1">
                  <c:v>2024-1</c:v>
                </c:pt>
                <c:pt idx="2">
                  <c:v>2024-2</c:v>
                </c:pt>
              </c:strCache>
            </c:strRef>
          </c:cat>
          <c:val>
            <c:numRef>
              <c:f>'[1]Table 4.1 SLO Last'!$G$23:$I$23</c:f>
              <c:numCache>
                <c:formatCode>General</c:formatCode>
                <c:ptCount val="3"/>
                <c:pt idx="0">
                  <c:v>0.71153846153846156</c:v>
                </c:pt>
                <c:pt idx="1">
                  <c:v>0.63157894736842102</c:v>
                </c:pt>
                <c:pt idx="2">
                  <c:v>0.5</c:v>
                </c:pt>
              </c:numCache>
            </c:numRef>
          </c:val>
          <c:extLst>
            <c:ext xmlns:c16="http://schemas.microsoft.com/office/drawing/2014/chart" uri="{C3380CC4-5D6E-409C-BE32-E72D297353CC}">
              <c16:uniqueId val="{00000000-7E20-4D19-AB2C-DFDB014E91BA}"/>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12.</a:t>
            </a:r>
            <a:r>
              <a:rPr lang="es-CO" baseline="0"/>
              <a:t> Business Finance</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none"/>
          </c:marker>
          <c:cat>
            <c:strRef>
              <c:f>[2]Hoja1!$A$1:$C$1</c:f>
              <c:strCache>
                <c:ptCount val="3"/>
                <c:pt idx="0">
                  <c:v>midterm  I 2023</c:v>
                </c:pt>
                <c:pt idx="1">
                  <c:v>midterm II 2023</c:v>
                </c:pt>
                <c:pt idx="2">
                  <c:v>midterm I 2024</c:v>
                </c:pt>
              </c:strCache>
            </c:strRef>
          </c:cat>
          <c:val>
            <c:numRef>
              <c:f>[2]Hoja1!$A$34:$C$34</c:f>
              <c:numCache>
                <c:formatCode>General</c:formatCode>
                <c:ptCount val="3"/>
                <c:pt idx="0">
                  <c:v>0.48965517241379308</c:v>
                </c:pt>
                <c:pt idx="1">
                  <c:v>0.41794871794871802</c:v>
                </c:pt>
                <c:pt idx="2">
                  <c:v>0.5641025641025641</c:v>
                </c:pt>
              </c:numCache>
            </c:numRef>
          </c:val>
          <c:smooth val="0"/>
          <c:extLst>
            <c:ext xmlns:c16="http://schemas.microsoft.com/office/drawing/2014/chart" uri="{C3380CC4-5D6E-409C-BE32-E72D297353CC}">
              <c16:uniqueId val="{00000000-9072-4E67-AD24-EE4A4949CB87}"/>
            </c:ext>
          </c:extLst>
        </c:ser>
        <c:dLbls>
          <c:showLegendKey val="0"/>
          <c:showVal val="0"/>
          <c:showCatName val="0"/>
          <c:showSerName val="0"/>
          <c:showPercent val="0"/>
          <c:showBubbleSize val="0"/>
        </c:dLbls>
        <c:smooth val="0"/>
        <c:axId val="944405199"/>
        <c:axId val="944417263"/>
      </c:lineChart>
      <c:catAx>
        <c:axId val="94440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4417263"/>
        <c:crosses val="autoZero"/>
        <c:auto val="1"/>
        <c:lblAlgn val="ctr"/>
        <c:lblOffset val="100"/>
        <c:noMultiLvlLbl val="0"/>
      </c:catAx>
      <c:valAx>
        <c:axId val="9444172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44051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13. Develop business proposals to solve problems and take advantage of business opportunities in innovative environments</a:t>
            </a:r>
            <a:endParaRPr lang="en-US" sz="1400" b="0" i="0" u="none" strike="noStrike" kern="1200" spc="0" baseline="0">
              <a:solidFill>
                <a:sysClr val="windowText" lastClr="000000">
                  <a:lumMod val="65000"/>
                  <a:lumOff val="35000"/>
                </a:sys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Outcome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'[1]Table 4.1 SLO Last'!$G$11:$I$11</c:f>
              <c:strCache>
                <c:ptCount val="3"/>
                <c:pt idx="0">
                  <c:v>2023-2</c:v>
                </c:pt>
                <c:pt idx="1">
                  <c:v>2024-1</c:v>
                </c:pt>
                <c:pt idx="2">
                  <c:v>2024-2</c:v>
                </c:pt>
              </c:strCache>
            </c:strRef>
          </c:cat>
          <c:val>
            <c:numRef>
              <c:f>'[1]Table 4.1 SLO Last'!$G$24:$I$24</c:f>
              <c:numCache>
                <c:formatCode>General</c:formatCode>
                <c:ptCount val="3"/>
                <c:pt idx="0">
                  <c:v>0.73076923076923084</c:v>
                </c:pt>
                <c:pt idx="1">
                  <c:v>0.73684210526315785</c:v>
                </c:pt>
                <c:pt idx="2">
                  <c:v>0.83333333333333326</c:v>
                </c:pt>
              </c:numCache>
            </c:numRef>
          </c:val>
          <c:extLst>
            <c:ext xmlns:c16="http://schemas.microsoft.com/office/drawing/2014/chart" uri="{C3380CC4-5D6E-409C-BE32-E72D297353CC}">
              <c16:uniqueId val="{00000000-A488-47D9-993F-3F75924D31E4}"/>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1. Analyze accounting and financial information to make decisions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tx>
            <c:v>Middle</c:v>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'[7]Table 4.1 SLO Middle '!$G$11:$I$11</c:f>
              <c:strCache>
                <c:ptCount val="3"/>
                <c:pt idx="0">
                  <c:v>2023-2</c:v>
                </c:pt>
                <c:pt idx="1">
                  <c:v>2024-1</c:v>
                </c:pt>
                <c:pt idx="2">
                  <c:v>2024-2</c:v>
                </c:pt>
              </c:strCache>
            </c:strRef>
          </c:cat>
          <c:val>
            <c:numRef>
              <c:f>'[7]Table 4.1 SLO Middle '!$G$12:$I$12</c:f>
              <c:numCache>
                <c:formatCode>General</c:formatCode>
                <c:ptCount val="3"/>
                <c:pt idx="0">
                  <c:v>0.63250000000000006</c:v>
                </c:pt>
                <c:pt idx="1">
                  <c:v>0.60043103448275859</c:v>
                </c:pt>
                <c:pt idx="2">
                  <c:v>0.7566666666666666</c:v>
                </c:pt>
              </c:numCache>
            </c:numRef>
          </c:val>
          <c:extLst>
            <c:ext xmlns:c16="http://schemas.microsoft.com/office/drawing/2014/chart" uri="{C3380CC4-5D6E-409C-BE32-E72D297353CC}">
              <c16:uniqueId val="{00000000-8244-4527-8C4A-2C5325B03485}"/>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SLO2. Evaluate financial and business strategies by adopting ethical practices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tx>
            <c:v>Middle</c:v>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'[7]Table 4.1 SLO Middle '!$G$11:$I$11</c:f>
              <c:strCache>
                <c:ptCount val="3"/>
                <c:pt idx="0">
                  <c:v>2023-2</c:v>
                </c:pt>
                <c:pt idx="1">
                  <c:v>2024-1</c:v>
                </c:pt>
                <c:pt idx="2">
                  <c:v>2024-2</c:v>
                </c:pt>
              </c:strCache>
            </c:strRef>
          </c:cat>
          <c:val>
            <c:numRef>
              <c:f>'[7]Table 4.1 SLO Middle '!$G$13:$I$13</c:f>
              <c:numCache>
                <c:formatCode>General</c:formatCode>
                <c:ptCount val="3"/>
                <c:pt idx="0">
                  <c:v>0.80124999999999991</c:v>
                </c:pt>
                <c:pt idx="1">
                  <c:v>0.7594827586206897</c:v>
                </c:pt>
                <c:pt idx="2">
                  <c:v>0.85777777777777775</c:v>
                </c:pt>
              </c:numCache>
            </c:numRef>
          </c:val>
          <c:extLst>
            <c:ext xmlns:c16="http://schemas.microsoft.com/office/drawing/2014/chart" uri="{C3380CC4-5D6E-409C-BE32-E72D297353CC}">
              <c16:uniqueId val="{00000000-D713-4F69-B89C-E1B2C2A7BE04}"/>
            </c:ext>
          </c:extLst>
        </c:ser>
        <c:dLbls>
          <c:showLegendKey val="0"/>
          <c:showVal val="0"/>
          <c:showCatName val="0"/>
          <c:showSerName val="0"/>
          <c:showPercent val="0"/>
          <c:showBubbleSize val="0"/>
        </c:dLbls>
        <c:gapWidth val="150"/>
        <c:axId val="970045455"/>
        <c:axId val="587751311"/>
      </c:barChart>
      <c:catAx>
        <c:axId val="970045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51311"/>
        <c:crosses val="autoZero"/>
        <c:auto val="1"/>
        <c:lblAlgn val="ctr"/>
        <c:lblOffset val="100"/>
        <c:noMultiLvlLbl val="0"/>
      </c:catAx>
      <c:valAx>
        <c:axId val="58775131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00454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3. Develop investment project valuation and financial analysis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tx>
            <c:v>Middle</c:v>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'[7]Table 4.1 SLO Middle '!$G$11:$I$11</c:f>
              <c:strCache>
                <c:ptCount val="3"/>
                <c:pt idx="0">
                  <c:v>2023-2</c:v>
                </c:pt>
                <c:pt idx="1">
                  <c:v>2024-1</c:v>
                </c:pt>
                <c:pt idx="2">
                  <c:v>2024-2</c:v>
                </c:pt>
              </c:strCache>
            </c:strRef>
          </c:cat>
          <c:val>
            <c:numRef>
              <c:f>'[7]Table 4.1 SLO Middle '!$G$14:$I$14</c:f>
              <c:numCache>
                <c:formatCode>General</c:formatCode>
                <c:ptCount val="3"/>
                <c:pt idx="0">
                  <c:v>0.65625</c:v>
                </c:pt>
                <c:pt idx="1">
                  <c:v>0.61120689655172411</c:v>
                </c:pt>
                <c:pt idx="2">
                  <c:v>0.72777777777777775</c:v>
                </c:pt>
              </c:numCache>
            </c:numRef>
          </c:val>
          <c:extLst>
            <c:ext xmlns:c16="http://schemas.microsoft.com/office/drawing/2014/chart" uri="{C3380CC4-5D6E-409C-BE32-E72D297353CC}">
              <c16:uniqueId val="{00000000-C180-4A9D-998B-ACA382013B70}"/>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4. Design business strategies, optimizing organizational performance in global markets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tx>
            <c:v>Middle</c:v>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'[7]Table 4.1 SLO Middle '!$G$11:$I$11</c:f>
              <c:strCache>
                <c:ptCount val="3"/>
                <c:pt idx="0">
                  <c:v>2023-2</c:v>
                </c:pt>
                <c:pt idx="1">
                  <c:v>2024-1</c:v>
                </c:pt>
                <c:pt idx="2">
                  <c:v>2024-2</c:v>
                </c:pt>
              </c:strCache>
            </c:strRef>
          </c:cat>
          <c:val>
            <c:numRef>
              <c:f>'[7]Table 4.1 SLO Middle '!$G$15:$I$15</c:f>
              <c:numCache>
                <c:formatCode>General</c:formatCode>
                <c:ptCount val="3"/>
                <c:pt idx="0">
                  <c:v>0.76</c:v>
                </c:pt>
                <c:pt idx="1">
                  <c:v>0.71250000000000002</c:v>
                </c:pt>
                <c:pt idx="2">
                  <c:v>0.74777777777777776</c:v>
                </c:pt>
              </c:numCache>
            </c:numRef>
          </c:val>
          <c:extLst>
            <c:ext xmlns:c16="http://schemas.microsoft.com/office/drawing/2014/chart" uri="{C3380CC4-5D6E-409C-BE32-E72D297353CC}">
              <c16:uniqueId val="{00000000-D893-4BB4-B11E-2824E83C3B38}"/>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5. Implement leadership models in multicultural environments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tx>
            <c:v>Middle</c:v>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'[7]Table 4.1 SLO Middle '!$G$11:$I$11</c:f>
              <c:strCache>
                <c:ptCount val="3"/>
                <c:pt idx="0">
                  <c:v>2023-2</c:v>
                </c:pt>
                <c:pt idx="1">
                  <c:v>2024-1</c:v>
                </c:pt>
                <c:pt idx="2">
                  <c:v>2024-2</c:v>
                </c:pt>
              </c:strCache>
            </c:strRef>
          </c:cat>
          <c:val>
            <c:numRef>
              <c:f>'[7]Table 4.1 SLO Middle '!$G$16:$I$16</c:f>
              <c:numCache>
                <c:formatCode>General</c:formatCode>
                <c:ptCount val="3"/>
                <c:pt idx="0">
                  <c:v>0.75124999999999997</c:v>
                </c:pt>
                <c:pt idx="1">
                  <c:v>0.70129310344827589</c:v>
                </c:pt>
                <c:pt idx="2">
                  <c:v>0.77777777777777779</c:v>
                </c:pt>
              </c:numCache>
            </c:numRef>
          </c:val>
          <c:extLst>
            <c:ext xmlns:c16="http://schemas.microsoft.com/office/drawing/2014/chart" uri="{C3380CC4-5D6E-409C-BE32-E72D297353CC}">
              <c16:uniqueId val="{00000000-E34D-460C-841D-9729EF0110FB}"/>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6. Interpret financial and international trade rules, laws and regulations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tx>
            <c:v>Middle</c:v>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'[7]Table 4.1 SLO Middle '!$G$11:$I$11</c:f>
              <c:strCache>
                <c:ptCount val="3"/>
                <c:pt idx="0">
                  <c:v>2023-2</c:v>
                </c:pt>
                <c:pt idx="1">
                  <c:v>2024-1</c:v>
                </c:pt>
                <c:pt idx="2">
                  <c:v>2024-2</c:v>
                </c:pt>
              </c:strCache>
            </c:strRef>
          </c:cat>
          <c:val>
            <c:numRef>
              <c:f>'[7]Table 4.1 SLO Middle '!$G$17:$I$17</c:f>
              <c:numCache>
                <c:formatCode>General</c:formatCode>
                <c:ptCount val="3"/>
                <c:pt idx="0">
                  <c:v>0.81500000000000006</c:v>
                </c:pt>
                <c:pt idx="1">
                  <c:v>0.70775862068965512</c:v>
                </c:pt>
                <c:pt idx="2">
                  <c:v>0.84333333333333338</c:v>
                </c:pt>
              </c:numCache>
            </c:numRef>
          </c:val>
          <c:extLst>
            <c:ext xmlns:c16="http://schemas.microsoft.com/office/drawing/2014/chart" uri="{C3380CC4-5D6E-409C-BE32-E72D297353CC}">
              <c16:uniqueId val="{00000000-3822-4E17-8C64-10C74362D14A}"/>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7. Employ fundamental economic concepts to understand the global markets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tx>
            <c:v>Middle</c:v>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'[7]Table 4.1 SLO Middle '!$G$11:$I$11</c:f>
              <c:strCache>
                <c:ptCount val="3"/>
                <c:pt idx="0">
                  <c:v>2023-2</c:v>
                </c:pt>
                <c:pt idx="1">
                  <c:v>2024-1</c:v>
                </c:pt>
                <c:pt idx="2">
                  <c:v>2024-2</c:v>
                </c:pt>
              </c:strCache>
            </c:strRef>
          </c:cat>
          <c:val>
            <c:numRef>
              <c:f>'[7]Table 4.1 SLO Middle '!$G$18:$I$18</c:f>
              <c:numCache>
                <c:formatCode>General</c:formatCode>
                <c:ptCount val="3"/>
                <c:pt idx="0">
                  <c:v>0.75124999999999997</c:v>
                </c:pt>
                <c:pt idx="1">
                  <c:v>0.69181034482758619</c:v>
                </c:pt>
                <c:pt idx="2">
                  <c:v>0.78666666666666663</c:v>
                </c:pt>
              </c:numCache>
            </c:numRef>
          </c:val>
          <c:extLst>
            <c:ext xmlns:c16="http://schemas.microsoft.com/office/drawing/2014/chart" uri="{C3380CC4-5D6E-409C-BE32-E72D297353CC}">
              <c16:uniqueId val="{00000000-5990-4963-9029-247EC02F9BC8}"/>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8. Evaluate the opportunities and challenges of international trade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tx>
            <c:v>Middle</c:v>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'[7]Table 4.1 SLO Middle '!$G$11:$I$11</c:f>
              <c:strCache>
                <c:ptCount val="3"/>
                <c:pt idx="0">
                  <c:v>2023-2</c:v>
                </c:pt>
                <c:pt idx="1">
                  <c:v>2024-1</c:v>
                </c:pt>
                <c:pt idx="2">
                  <c:v>2024-2</c:v>
                </c:pt>
              </c:strCache>
            </c:strRef>
          </c:cat>
          <c:val>
            <c:numRef>
              <c:f>'[7]Table 4.1 SLO Middle '!$G$19:$I$19</c:f>
              <c:numCache>
                <c:formatCode>General</c:formatCode>
                <c:ptCount val="3"/>
                <c:pt idx="0">
                  <c:v>0.81624999999999992</c:v>
                </c:pt>
                <c:pt idx="1">
                  <c:v>0.74224137931034484</c:v>
                </c:pt>
                <c:pt idx="2">
                  <c:v>0.81888888888888878</c:v>
                </c:pt>
              </c:numCache>
            </c:numRef>
          </c:val>
          <c:extLst>
            <c:ext xmlns:c16="http://schemas.microsoft.com/office/drawing/2014/chart" uri="{C3380CC4-5D6E-409C-BE32-E72D297353CC}">
              <c16:uniqueId val="{00000000-391B-412B-A5DB-23BCFFE87F10}"/>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9. Use information management systems for strategic decision making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tx>
            <c:v>Middle</c:v>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'[7]Table 4.1 SLO Middle '!$G$11:$I$11</c:f>
              <c:strCache>
                <c:ptCount val="3"/>
                <c:pt idx="0">
                  <c:v>2023-2</c:v>
                </c:pt>
                <c:pt idx="1">
                  <c:v>2024-1</c:v>
                </c:pt>
                <c:pt idx="2">
                  <c:v>2024-2</c:v>
                </c:pt>
              </c:strCache>
            </c:strRef>
          </c:cat>
          <c:val>
            <c:numRef>
              <c:f>'[7]Table 4.1 SLO Middle '!$G$20:$I$20</c:f>
              <c:numCache>
                <c:formatCode>General</c:formatCode>
                <c:ptCount val="3"/>
                <c:pt idx="0">
                  <c:v>0.66749999999999998</c:v>
                </c:pt>
                <c:pt idx="1">
                  <c:v>0.60387931034482756</c:v>
                </c:pt>
                <c:pt idx="2">
                  <c:v>0.72722222222222221</c:v>
                </c:pt>
              </c:numCache>
            </c:numRef>
          </c:val>
          <c:extLst>
            <c:ext xmlns:c16="http://schemas.microsoft.com/office/drawing/2014/chart" uri="{C3380CC4-5D6E-409C-BE32-E72D297353CC}">
              <c16:uniqueId val="{00000000-1ECD-4B6D-9E02-CDA0C6D55D03}"/>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1. Accountability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[2]Hoja2!$A$2</c:f>
              <c:strCache>
                <c:ptCount val="1"/>
                <c:pt idx="0">
                  <c:v>Accounting </c:v>
                </c:pt>
              </c:strCache>
            </c:strRef>
          </c:tx>
          <c:spPr>
            <a:ln w="28575" cap="rnd">
              <a:solidFill>
                <a:schemeClr val="accent1"/>
              </a:solidFill>
              <a:round/>
            </a:ln>
            <a:effectLst/>
          </c:spPr>
          <c:marker>
            <c:symbol val="none"/>
          </c:marker>
          <c:cat>
            <c:strRef>
              <c:f>[2]Hoja2!$B$1:$D$1</c:f>
              <c:strCache>
                <c:ptCount val="3"/>
                <c:pt idx="0">
                  <c:v> final test II 2023</c:v>
                </c:pt>
                <c:pt idx="1">
                  <c:v> final test I 2024 </c:v>
                </c:pt>
                <c:pt idx="2">
                  <c:v> final test II 2024 </c:v>
                </c:pt>
              </c:strCache>
            </c:strRef>
          </c:cat>
          <c:val>
            <c:numRef>
              <c:f>[2]Hoja2!$B$2:$D$2</c:f>
              <c:numCache>
                <c:formatCode>General</c:formatCode>
                <c:ptCount val="3"/>
                <c:pt idx="0">
                  <c:v>0.75</c:v>
                </c:pt>
                <c:pt idx="1">
                  <c:v>0.7108695652173912</c:v>
                </c:pt>
                <c:pt idx="2">
                  <c:v>0.79999999999999993</c:v>
                </c:pt>
              </c:numCache>
            </c:numRef>
          </c:val>
          <c:smooth val="0"/>
          <c:extLst>
            <c:ext xmlns:c16="http://schemas.microsoft.com/office/drawing/2014/chart" uri="{C3380CC4-5D6E-409C-BE32-E72D297353CC}">
              <c16:uniqueId val="{00000000-D394-43E5-8F05-FB5E13698200}"/>
            </c:ext>
          </c:extLst>
        </c:ser>
        <c:dLbls>
          <c:showLegendKey val="0"/>
          <c:showVal val="0"/>
          <c:showCatName val="0"/>
          <c:showSerName val="0"/>
          <c:showPercent val="0"/>
          <c:showBubbleSize val="0"/>
        </c:dLbls>
        <c:smooth val="0"/>
        <c:axId val="159942160"/>
        <c:axId val="159938832"/>
      </c:lineChart>
      <c:catAx>
        <c:axId val="159942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9938832"/>
        <c:crosses val="autoZero"/>
        <c:auto val="1"/>
        <c:lblAlgn val="ctr"/>
        <c:lblOffset val="100"/>
        <c:noMultiLvlLbl val="0"/>
      </c:catAx>
      <c:valAx>
        <c:axId val="159938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99421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10. Formulate efficient business plans to achieve organizational objectives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tx>
            <c:v>Middle</c:v>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'[7]Table 4.1 SLO Middle '!$G$11:$I$11</c:f>
              <c:strCache>
                <c:ptCount val="3"/>
                <c:pt idx="0">
                  <c:v>2023-2</c:v>
                </c:pt>
                <c:pt idx="1">
                  <c:v>2024-1</c:v>
                </c:pt>
                <c:pt idx="2">
                  <c:v>2024-2</c:v>
                </c:pt>
              </c:strCache>
            </c:strRef>
          </c:cat>
          <c:val>
            <c:numRef>
              <c:f>'[7]Table 4.1 SLO Middle '!$G$21:$I$21</c:f>
              <c:numCache>
                <c:formatCode>General</c:formatCode>
                <c:ptCount val="3"/>
                <c:pt idx="0">
                  <c:v>0.72125000000000006</c:v>
                </c:pt>
                <c:pt idx="1">
                  <c:v>0.66551724137931034</c:v>
                </c:pt>
                <c:pt idx="2">
                  <c:v>0.75444444444444447</c:v>
                </c:pt>
              </c:numCache>
            </c:numRef>
          </c:val>
          <c:extLst>
            <c:ext xmlns:c16="http://schemas.microsoft.com/office/drawing/2014/chart" uri="{C3380CC4-5D6E-409C-BE32-E72D297353CC}">
              <c16:uniqueId val="{00000000-30B4-4277-963E-E7E2D194BEFD}"/>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11. Implement effective marketing strategies in the context of international markets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tx>
            <c:v>Middle</c:v>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'[7]Table 4.1 SLO Middle '!$G$11:$I$11</c:f>
              <c:strCache>
                <c:ptCount val="3"/>
                <c:pt idx="0">
                  <c:v>2023-2</c:v>
                </c:pt>
                <c:pt idx="1">
                  <c:v>2024-1</c:v>
                </c:pt>
                <c:pt idx="2">
                  <c:v>2024-2</c:v>
                </c:pt>
              </c:strCache>
            </c:strRef>
          </c:cat>
          <c:val>
            <c:numRef>
              <c:f>'[7]Table 4.1 SLO Middle '!$G$22:$I$22</c:f>
              <c:numCache>
                <c:formatCode>General</c:formatCode>
                <c:ptCount val="3"/>
                <c:pt idx="0">
                  <c:v>0.66874999999999996</c:v>
                </c:pt>
                <c:pt idx="1">
                  <c:v>0.61293103448275865</c:v>
                </c:pt>
                <c:pt idx="2">
                  <c:v>0.71777777777777785</c:v>
                </c:pt>
              </c:numCache>
            </c:numRef>
          </c:val>
          <c:extLst>
            <c:ext xmlns:c16="http://schemas.microsoft.com/office/drawing/2014/chart" uri="{C3380CC4-5D6E-409C-BE32-E72D297353CC}">
              <c16:uniqueId val="{00000000-70E1-4959-BAF5-252406CC959F}"/>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12. Apply statistical methods in the analysis of financial and international trade data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tx>
            <c:v>Middle</c:v>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'[7]Table 4.1 SLO Middle '!$G$11:$I$11</c:f>
              <c:strCache>
                <c:ptCount val="3"/>
                <c:pt idx="0">
                  <c:v>2023-2</c:v>
                </c:pt>
                <c:pt idx="1">
                  <c:v>2024-1</c:v>
                </c:pt>
                <c:pt idx="2">
                  <c:v>2024-2</c:v>
                </c:pt>
              </c:strCache>
            </c:strRef>
          </c:cat>
          <c:val>
            <c:numRef>
              <c:f>'[7]Table 4.1 SLO Middle '!$G$23:$I$23</c:f>
              <c:numCache>
                <c:formatCode>General</c:formatCode>
                <c:ptCount val="3"/>
                <c:pt idx="0">
                  <c:v>0.59625000000000006</c:v>
                </c:pt>
                <c:pt idx="1">
                  <c:v>0.54612068965517246</c:v>
                </c:pt>
                <c:pt idx="2">
                  <c:v>0.64666666666666672</c:v>
                </c:pt>
              </c:numCache>
            </c:numRef>
          </c:val>
          <c:extLst>
            <c:ext xmlns:c16="http://schemas.microsoft.com/office/drawing/2014/chart" uri="{C3380CC4-5D6E-409C-BE32-E72D297353CC}">
              <c16:uniqueId val="{00000000-4341-4323-ABC8-82A30D4F799A}"/>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1. Analyze accounting and financial information to make decisions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Last</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'[7]Table 4.1 SLO Last'!$G$11:$I$11</c:f>
              <c:strCache>
                <c:ptCount val="3"/>
                <c:pt idx="0">
                  <c:v>2023-2</c:v>
                </c:pt>
                <c:pt idx="1">
                  <c:v>2024-1</c:v>
                </c:pt>
                <c:pt idx="2">
                  <c:v>2024-2</c:v>
                </c:pt>
              </c:strCache>
            </c:strRef>
          </c:cat>
          <c:val>
            <c:numRef>
              <c:f>'[7]Table 4.1 SLO Last'!$G$12:$I$12</c:f>
              <c:numCache>
                <c:formatCode>General</c:formatCode>
                <c:ptCount val="3"/>
                <c:pt idx="0">
                  <c:v>0.48275862068965514</c:v>
                </c:pt>
                <c:pt idx="1">
                  <c:v>0.47199999999999998</c:v>
                </c:pt>
                <c:pt idx="2">
                  <c:v>0.62244897959183665</c:v>
                </c:pt>
              </c:numCache>
            </c:numRef>
          </c:val>
          <c:extLst>
            <c:ext xmlns:c16="http://schemas.microsoft.com/office/drawing/2014/chart" uri="{C3380CC4-5D6E-409C-BE32-E72D297353CC}">
              <c16:uniqueId val="{00000000-6AC9-4104-A1D6-AB733308F541}"/>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SLO2. Evaluate financial and business strategies by adopting ethical practices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Last</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'[7]Table 4.1 SLO Last'!$G$11:$I$11</c:f>
              <c:strCache>
                <c:ptCount val="3"/>
                <c:pt idx="0">
                  <c:v>2023-2</c:v>
                </c:pt>
                <c:pt idx="1">
                  <c:v>2024-1</c:v>
                </c:pt>
                <c:pt idx="2">
                  <c:v>2024-2</c:v>
                </c:pt>
              </c:strCache>
            </c:strRef>
          </c:cat>
          <c:val>
            <c:numRef>
              <c:f>'[7]Table 4.1 SLO Last'!$G$13:$I$13</c:f>
              <c:numCache>
                <c:formatCode>General</c:formatCode>
                <c:ptCount val="3"/>
                <c:pt idx="0">
                  <c:v>0.77241379310344827</c:v>
                </c:pt>
                <c:pt idx="1">
                  <c:v>0.71399999999999997</c:v>
                </c:pt>
                <c:pt idx="2">
                  <c:v>0.80612244897959184</c:v>
                </c:pt>
              </c:numCache>
            </c:numRef>
          </c:val>
          <c:extLst>
            <c:ext xmlns:c16="http://schemas.microsoft.com/office/drawing/2014/chart" uri="{C3380CC4-5D6E-409C-BE32-E72D297353CC}">
              <c16:uniqueId val="{00000000-B34E-4A63-9C32-4DC832EA4A08}"/>
            </c:ext>
          </c:extLst>
        </c:ser>
        <c:dLbls>
          <c:showLegendKey val="0"/>
          <c:showVal val="0"/>
          <c:showCatName val="0"/>
          <c:showSerName val="0"/>
          <c:showPercent val="0"/>
          <c:showBubbleSize val="0"/>
        </c:dLbls>
        <c:gapWidth val="150"/>
        <c:axId val="970045455"/>
        <c:axId val="587751311"/>
      </c:barChart>
      <c:catAx>
        <c:axId val="970045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51311"/>
        <c:crosses val="autoZero"/>
        <c:auto val="1"/>
        <c:lblAlgn val="ctr"/>
        <c:lblOffset val="100"/>
        <c:noMultiLvlLbl val="0"/>
      </c:catAx>
      <c:valAx>
        <c:axId val="58775131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00454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3. Develop investment project valuation and financial analysis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Last</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'[7]Table 4.1 SLO Last'!$G$11:$I$11</c:f>
              <c:strCache>
                <c:ptCount val="3"/>
                <c:pt idx="0">
                  <c:v>2023-2</c:v>
                </c:pt>
                <c:pt idx="1">
                  <c:v>2024-1</c:v>
                </c:pt>
                <c:pt idx="2">
                  <c:v>2024-2</c:v>
                </c:pt>
              </c:strCache>
            </c:strRef>
          </c:cat>
          <c:val>
            <c:numRef>
              <c:f>'[7]Table 4.1 SLO Last'!$G$14:$I$14</c:f>
              <c:numCache>
                <c:formatCode>General</c:formatCode>
                <c:ptCount val="3"/>
                <c:pt idx="0">
                  <c:v>0.43544827586206897</c:v>
                </c:pt>
                <c:pt idx="1">
                  <c:v>0.47800000000000004</c:v>
                </c:pt>
                <c:pt idx="2">
                  <c:v>0.64081632653061216</c:v>
                </c:pt>
              </c:numCache>
            </c:numRef>
          </c:val>
          <c:extLst>
            <c:ext xmlns:c16="http://schemas.microsoft.com/office/drawing/2014/chart" uri="{C3380CC4-5D6E-409C-BE32-E72D297353CC}">
              <c16:uniqueId val="{00000000-62C7-4C5D-8740-F8509A4975EF}"/>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4. Design business strategies, optimizing organizational performance in global markets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Last</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'[7]Table 4.1 SLO Last'!$G$11:$I$11</c:f>
              <c:strCache>
                <c:ptCount val="3"/>
                <c:pt idx="0">
                  <c:v>2023-2</c:v>
                </c:pt>
                <c:pt idx="1">
                  <c:v>2024-1</c:v>
                </c:pt>
                <c:pt idx="2">
                  <c:v>2024-2</c:v>
                </c:pt>
              </c:strCache>
            </c:strRef>
          </c:cat>
          <c:val>
            <c:numRef>
              <c:f>'[7]Table 4.1 SLO Last'!$G$15:$I$15</c:f>
              <c:numCache>
                <c:formatCode>General</c:formatCode>
                <c:ptCount val="3"/>
                <c:pt idx="0">
                  <c:v>0.62758620689655165</c:v>
                </c:pt>
                <c:pt idx="1">
                  <c:v>0.61199999999999999</c:v>
                </c:pt>
                <c:pt idx="2">
                  <c:v>0.77755102040816326</c:v>
                </c:pt>
              </c:numCache>
            </c:numRef>
          </c:val>
          <c:extLst>
            <c:ext xmlns:c16="http://schemas.microsoft.com/office/drawing/2014/chart" uri="{C3380CC4-5D6E-409C-BE32-E72D297353CC}">
              <c16:uniqueId val="{00000000-3361-43FC-B8CB-4A174252F6E3}"/>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5. Implement leadership models in multicultural environments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Last</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'[7]Table 4.1 SLO Last'!$G$11:$I$11</c:f>
              <c:strCache>
                <c:ptCount val="3"/>
                <c:pt idx="0">
                  <c:v>2023-2</c:v>
                </c:pt>
                <c:pt idx="1">
                  <c:v>2024-1</c:v>
                </c:pt>
                <c:pt idx="2">
                  <c:v>2024-2</c:v>
                </c:pt>
              </c:strCache>
            </c:strRef>
          </c:cat>
          <c:val>
            <c:numRef>
              <c:f>'[7]Table 4.1 SLO Last'!$G$16:$I$16</c:f>
              <c:numCache>
                <c:formatCode>General</c:formatCode>
                <c:ptCount val="3"/>
                <c:pt idx="0">
                  <c:v>0.63103448275862073</c:v>
                </c:pt>
                <c:pt idx="1">
                  <c:v>0.59199999999999997</c:v>
                </c:pt>
                <c:pt idx="2">
                  <c:v>0.77551020408163263</c:v>
                </c:pt>
              </c:numCache>
            </c:numRef>
          </c:val>
          <c:extLst>
            <c:ext xmlns:c16="http://schemas.microsoft.com/office/drawing/2014/chart" uri="{C3380CC4-5D6E-409C-BE32-E72D297353CC}">
              <c16:uniqueId val="{00000000-A5B7-427A-9C1B-AE96142ACB9B}"/>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6. Interpret financial and international trade rules, laws and regulations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Last</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'[7]Table 4.1 SLO Last'!$G$11:$I$11</c:f>
              <c:strCache>
                <c:ptCount val="3"/>
                <c:pt idx="0">
                  <c:v>2023-2</c:v>
                </c:pt>
                <c:pt idx="1">
                  <c:v>2024-1</c:v>
                </c:pt>
                <c:pt idx="2">
                  <c:v>2024-2</c:v>
                </c:pt>
              </c:strCache>
            </c:strRef>
          </c:cat>
          <c:val>
            <c:numRef>
              <c:f>'[7]Table 4.1 SLO Last'!$G$17:$I$17</c:f>
              <c:numCache>
                <c:formatCode>General</c:formatCode>
                <c:ptCount val="3"/>
                <c:pt idx="0">
                  <c:v>0.6</c:v>
                </c:pt>
                <c:pt idx="1">
                  <c:v>0.59800000000000009</c:v>
                </c:pt>
                <c:pt idx="2">
                  <c:v>0.75306122448979596</c:v>
                </c:pt>
              </c:numCache>
            </c:numRef>
          </c:val>
          <c:extLst>
            <c:ext xmlns:c16="http://schemas.microsoft.com/office/drawing/2014/chart" uri="{C3380CC4-5D6E-409C-BE32-E72D297353CC}">
              <c16:uniqueId val="{00000000-2C93-4610-B3CA-9932442EB8DB}"/>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7. Employ fundamental economic concepts to understand the global markets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Last</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'[7]Table 4.1 SLO Last'!$G$11:$I$11</c:f>
              <c:strCache>
                <c:ptCount val="3"/>
                <c:pt idx="0">
                  <c:v>2023-2</c:v>
                </c:pt>
                <c:pt idx="1">
                  <c:v>2024-1</c:v>
                </c:pt>
                <c:pt idx="2">
                  <c:v>2024-2</c:v>
                </c:pt>
              </c:strCache>
            </c:strRef>
          </c:cat>
          <c:val>
            <c:numRef>
              <c:f>'[7]Table 4.1 SLO Last'!$G$19:$I$19</c:f>
              <c:numCache>
                <c:formatCode>General</c:formatCode>
                <c:ptCount val="3"/>
                <c:pt idx="0">
                  <c:v>0.6529655172413793</c:v>
                </c:pt>
                <c:pt idx="1">
                  <c:v>0.66600000000000004</c:v>
                </c:pt>
                <c:pt idx="2">
                  <c:v>0.81020408163265301</c:v>
                </c:pt>
              </c:numCache>
            </c:numRef>
          </c:val>
          <c:extLst>
            <c:ext xmlns:c16="http://schemas.microsoft.com/office/drawing/2014/chart" uri="{C3380CC4-5D6E-409C-BE32-E72D297353CC}">
              <c16:uniqueId val="{00000000-DF79-42EA-933C-93B9C7A1DCD2}"/>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 Business Ethics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[2]Hoja2!$A$3</c:f>
              <c:strCache>
                <c:ptCount val="1"/>
                <c:pt idx="0">
                  <c:v>Business ethics</c:v>
                </c:pt>
              </c:strCache>
            </c:strRef>
          </c:tx>
          <c:spPr>
            <a:ln w="28575" cap="rnd">
              <a:solidFill>
                <a:schemeClr val="accent1"/>
              </a:solidFill>
              <a:round/>
            </a:ln>
            <a:effectLst/>
          </c:spPr>
          <c:marker>
            <c:symbol val="none"/>
          </c:marker>
          <c:cat>
            <c:strRef>
              <c:f>[2]Hoja2!$B$1:$D$1</c:f>
              <c:strCache>
                <c:ptCount val="3"/>
                <c:pt idx="0">
                  <c:v> final test II 2023</c:v>
                </c:pt>
                <c:pt idx="1">
                  <c:v> final test I 2024 </c:v>
                </c:pt>
                <c:pt idx="2">
                  <c:v> final test II 2024 </c:v>
                </c:pt>
              </c:strCache>
            </c:strRef>
          </c:cat>
          <c:val>
            <c:numRef>
              <c:f>[2]Hoja2!$B$3:$D$3</c:f>
              <c:numCache>
                <c:formatCode>General</c:formatCode>
                <c:ptCount val="3"/>
                <c:pt idx="0">
                  <c:v>0.51249999999999996</c:v>
                </c:pt>
                <c:pt idx="1">
                  <c:v>0.55384615384615377</c:v>
                </c:pt>
                <c:pt idx="2">
                  <c:v>0.77000000000000013</c:v>
                </c:pt>
              </c:numCache>
            </c:numRef>
          </c:val>
          <c:smooth val="0"/>
          <c:extLst>
            <c:ext xmlns:c16="http://schemas.microsoft.com/office/drawing/2014/chart" uri="{C3380CC4-5D6E-409C-BE32-E72D297353CC}">
              <c16:uniqueId val="{00000000-A82D-482C-B471-D498D16446D9}"/>
            </c:ext>
          </c:extLst>
        </c:ser>
        <c:dLbls>
          <c:showLegendKey val="0"/>
          <c:showVal val="0"/>
          <c:showCatName val="0"/>
          <c:showSerName val="0"/>
          <c:showPercent val="0"/>
          <c:showBubbleSize val="0"/>
        </c:dLbls>
        <c:smooth val="0"/>
        <c:axId val="170902576"/>
        <c:axId val="170906320"/>
      </c:lineChart>
      <c:catAx>
        <c:axId val="170902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906320"/>
        <c:crosses val="autoZero"/>
        <c:auto val="1"/>
        <c:lblAlgn val="ctr"/>
        <c:lblOffset val="100"/>
        <c:noMultiLvlLbl val="0"/>
      </c:catAx>
      <c:valAx>
        <c:axId val="1709063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9025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8. Evaluate the opportunities and challenges of international trade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Last</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'[7]Table 4.1 SLO Last'!$G$11:$I$11</c:f>
              <c:strCache>
                <c:ptCount val="3"/>
                <c:pt idx="0">
                  <c:v>2023-2</c:v>
                </c:pt>
                <c:pt idx="1">
                  <c:v>2024-1</c:v>
                </c:pt>
                <c:pt idx="2">
                  <c:v>2024-2</c:v>
                </c:pt>
              </c:strCache>
            </c:strRef>
          </c:cat>
          <c:val>
            <c:numRef>
              <c:f>'[7]Table 4.1 SLO Last'!$G$12:$I$12</c:f>
              <c:numCache>
                <c:formatCode>General</c:formatCode>
                <c:ptCount val="3"/>
                <c:pt idx="0">
                  <c:v>0.48275862068965514</c:v>
                </c:pt>
                <c:pt idx="1">
                  <c:v>0.47199999999999998</c:v>
                </c:pt>
                <c:pt idx="2">
                  <c:v>0.62244897959183665</c:v>
                </c:pt>
              </c:numCache>
            </c:numRef>
          </c:val>
          <c:extLst>
            <c:ext xmlns:c16="http://schemas.microsoft.com/office/drawing/2014/chart" uri="{C3380CC4-5D6E-409C-BE32-E72D297353CC}">
              <c16:uniqueId val="{00000000-4C4B-4C5E-A147-15FABEED176E}"/>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9. Use information management systems for strategic decision making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Last</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'[7]Table 4.1 SLO Last'!$G$11:$I$11</c:f>
              <c:strCache>
                <c:ptCount val="3"/>
                <c:pt idx="0">
                  <c:v>2023-2</c:v>
                </c:pt>
                <c:pt idx="1">
                  <c:v>2024-1</c:v>
                </c:pt>
                <c:pt idx="2">
                  <c:v>2024-2</c:v>
                </c:pt>
              </c:strCache>
            </c:strRef>
          </c:cat>
          <c:val>
            <c:numRef>
              <c:f>'[7]Table 4.1 SLO Last'!$G$20:$I$20</c:f>
              <c:numCache>
                <c:formatCode>General</c:formatCode>
                <c:ptCount val="3"/>
                <c:pt idx="0">
                  <c:v>0.50468965517241382</c:v>
                </c:pt>
                <c:pt idx="1">
                  <c:v>0.52</c:v>
                </c:pt>
                <c:pt idx="2">
                  <c:v>0.67551020408163265</c:v>
                </c:pt>
              </c:numCache>
            </c:numRef>
          </c:val>
          <c:extLst>
            <c:ext xmlns:c16="http://schemas.microsoft.com/office/drawing/2014/chart" uri="{C3380CC4-5D6E-409C-BE32-E72D297353CC}">
              <c16:uniqueId val="{00000000-100D-46FF-BA7A-6C35344A6750}"/>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10. Formulate efficient business plans to achieve organizational objectives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Last</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'[7]Table 4.1 SLO Last'!$G$11:$I$11</c:f>
              <c:strCache>
                <c:ptCount val="3"/>
                <c:pt idx="0">
                  <c:v>2023-2</c:v>
                </c:pt>
                <c:pt idx="1">
                  <c:v>2024-1</c:v>
                </c:pt>
                <c:pt idx="2">
                  <c:v>2024-2</c:v>
                </c:pt>
              </c:strCache>
            </c:strRef>
          </c:cat>
          <c:val>
            <c:numRef>
              <c:f>'[7]Table 4.1 SLO Last'!$G$21:$I$21</c:f>
              <c:numCache>
                <c:formatCode>General</c:formatCode>
                <c:ptCount val="3"/>
                <c:pt idx="0">
                  <c:v>0.6</c:v>
                </c:pt>
                <c:pt idx="1">
                  <c:v>0.54600000000000004</c:v>
                </c:pt>
                <c:pt idx="2">
                  <c:v>0.7204081632653061</c:v>
                </c:pt>
              </c:numCache>
            </c:numRef>
          </c:val>
          <c:extLst>
            <c:ext xmlns:c16="http://schemas.microsoft.com/office/drawing/2014/chart" uri="{C3380CC4-5D6E-409C-BE32-E72D297353CC}">
              <c16:uniqueId val="{00000000-5E3D-4158-A1AF-2195E4C87EF4}"/>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11. Implement effective marketing strategies in the context of international markets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Last</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'[7]Table 4.1 SLO Last'!$G$11:$I$11</c:f>
              <c:strCache>
                <c:ptCount val="3"/>
                <c:pt idx="0">
                  <c:v>2023-2</c:v>
                </c:pt>
                <c:pt idx="1">
                  <c:v>2024-1</c:v>
                </c:pt>
                <c:pt idx="2">
                  <c:v>2024-2</c:v>
                </c:pt>
              </c:strCache>
            </c:strRef>
          </c:cat>
          <c:val>
            <c:numRef>
              <c:f>'[7]Table 4.1 SLO Last'!$G$22:$I$22</c:f>
              <c:numCache>
                <c:formatCode>General</c:formatCode>
                <c:ptCount val="3"/>
                <c:pt idx="0">
                  <c:v>0.48965517241379308</c:v>
                </c:pt>
                <c:pt idx="1">
                  <c:v>0.52200000000000002</c:v>
                </c:pt>
                <c:pt idx="2">
                  <c:v>0.66530612244897958</c:v>
                </c:pt>
              </c:numCache>
            </c:numRef>
          </c:val>
          <c:extLst>
            <c:ext xmlns:c16="http://schemas.microsoft.com/office/drawing/2014/chart" uri="{C3380CC4-5D6E-409C-BE32-E72D297353CC}">
              <c16:uniqueId val="{00000000-87B3-4984-B965-25CBD54BFA0F}"/>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12. Apply statistical methods in the analysis of financial and international trade data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Last</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'[7]Table 4.1 SLO Last'!$G$11:$I$11</c:f>
              <c:strCache>
                <c:ptCount val="3"/>
                <c:pt idx="0">
                  <c:v>2023-2</c:v>
                </c:pt>
                <c:pt idx="1">
                  <c:v>2024-1</c:v>
                </c:pt>
                <c:pt idx="2">
                  <c:v>2024-2</c:v>
                </c:pt>
              </c:strCache>
            </c:strRef>
          </c:cat>
          <c:val>
            <c:numRef>
              <c:f>'[7]Table 4.1 SLO Last'!$G$23:$I$23</c:f>
              <c:numCache>
                <c:formatCode>General</c:formatCode>
                <c:ptCount val="3"/>
                <c:pt idx="0">
                  <c:v>0.42151724137931035</c:v>
                </c:pt>
                <c:pt idx="1">
                  <c:v>0.35599999999999998</c:v>
                </c:pt>
                <c:pt idx="2">
                  <c:v>0.60612244897959189</c:v>
                </c:pt>
              </c:numCache>
            </c:numRef>
          </c:val>
          <c:extLst>
            <c:ext xmlns:c16="http://schemas.microsoft.com/office/drawing/2014/chart" uri="{C3380CC4-5D6E-409C-BE32-E72D297353CC}">
              <c16:uniqueId val="{00000000-6E44-42A5-886D-68582C15AD5B}"/>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'[8] Table 4.1 Student Learning'!$G$11:$I$11</c:f>
              <c:strCache>
                <c:ptCount val="3"/>
                <c:pt idx="0">
                  <c:v>2023-1 admitance</c:v>
                </c:pt>
                <c:pt idx="1">
                  <c:v>2024-1 admitance</c:v>
                </c:pt>
                <c:pt idx="2">
                  <c:v>2024-2 admitance</c:v>
                </c:pt>
              </c:strCache>
            </c:strRef>
          </c:cat>
          <c:val>
            <c:numRef>
              <c:f>'[8] Table 4.1 Student Learning'!$G$12:$I$12</c:f>
              <c:numCache>
                <c:formatCode>General</c:formatCode>
                <c:ptCount val="3"/>
                <c:pt idx="0">
                  <c:v>0.52500000000000002</c:v>
                </c:pt>
                <c:pt idx="1">
                  <c:v>0.78333333333333333</c:v>
                </c:pt>
                <c:pt idx="2">
                  <c:v>0.55000000000000004</c:v>
                </c:pt>
              </c:numCache>
            </c:numRef>
          </c:val>
          <c:extLst>
            <c:ext xmlns:c16="http://schemas.microsoft.com/office/drawing/2014/chart" uri="{C3380CC4-5D6E-409C-BE32-E72D297353CC}">
              <c16:uniqueId val="{00000000-1846-497C-855E-D5B71D29D75F}"/>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'[8] Table 4.1 Student Learning'!$G$11:$I$11</c:f>
              <c:strCache>
                <c:ptCount val="3"/>
                <c:pt idx="0">
                  <c:v>2023-1 admitance</c:v>
                </c:pt>
                <c:pt idx="1">
                  <c:v>2024-1 admitance</c:v>
                </c:pt>
                <c:pt idx="2">
                  <c:v>2024-2 admitance</c:v>
                </c:pt>
              </c:strCache>
            </c:strRef>
          </c:cat>
          <c:val>
            <c:numRef>
              <c:f>'[8] Table 4.1 Student Learning'!$G$14:$I$14</c:f>
              <c:numCache>
                <c:formatCode>General</c:formatCode>
                <c:ptCount val="3"/>
                <c:pt idx="0">
                  <c:v>0.64583333333333337</c:v>
                </c:pt>
                <c:pt idx="1">
                  <c:v>0.6333333333333333</c:v>
                </c:pt>
                <c:pt idx="2">
                  <c:v>0.56666666666666665</c:v>
                </c:pt>
              </c:numCache>
            </c:numRef>
          </c:val>
          <c:extLst>
            <c:ext xmlns:c16="http://schemas.microsoft.com/office/drawing/2014/chart" uri="{C3380CC4-5D6E-409C-BE32-E72D297353CC}">
              <c16:uniqueId val="{00000000-A32E-4D31-85D5-8302243C4ED5}"/>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plotArea>
    <c:plotVisOnly val="1"/>
    <c:dispBlanksAs val="zero"/>
    <c:showDLblsOverMax val="0"/>
    <c:extLst/>
  </c:chart>
  <c:txPr>
    <a:bodyPr/>
    <a:lstStyle/>
    <a:p>
      <a:pPr>
        <a:defRPr/>
      </a:pPr>
      <a:endParaRPr lang="es-CO"/>
    </a:p>
  </c:txPr>
  <c:printSettings>
    <c:headerFooter/>
    <c:pageMargins b="0.75" l="0.7" r="0.7" t="0.75" header="0.3" footer="0.3"/>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'[8] Table 4.1 Student Learning'!$G$11:$I$11</c:f>
              <c:strCache>
                <c:ptCount val="3"/>
                <c:pt idx="0">
                  <c:v>2023-1 admitance</c:v>
                </c:pt>
                <c:pt idx="1">
                  <c:v>2024-1 admitance</c:v>
                </c:pt>
                <c:pt idx="2">
                  <c:v>2024-2 admitance</c:v>
                </c:pt>
              </c:strCache>
            </c:strRef>
          </c:cat>
          <c:val>
            <c:numRef>
              <c:f>'[8] Table 4.1 Student Learning'!$G$16:$I$16</c:f>
              <c:numCache>
                <c:formatCode>General</c:formatCode>
                <c:ptCount val="3"/>
                <c:pt idx="0">
                  <c:v>0.875</c:v>
                </c:pt>
                <c:pt idx="1">
                  <c:v>0.77083333333333337</c:v>
                </c:pt>
                <c:pt idx="2">
                  <c:v>0.75</c:v>
                </c:pt>
              </c:numCache>
            </c:numRef>
          </c:val>
          <c:extLst>
            <c:ext xmlns:c16="http://schemas.microsoft.com/office/drawing/2014/chart" uri="{C3380CC4-5D6E-409C-BE32-E72D297353CC}">
              <c16:uniqueId val="{00000000-1400-4A84-BE7F-46EADD5BFDD8}"/>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majorUnit val="0.1"/>
        <c:minorUnit val="5.000000000000001E-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'[8] Table 4.1 Student Learning'!$G$11:$I$11</c:f>
              <c:strCache>
                <c:ptCount val="3"/>
                <c:pt idx="0">
                  <c:v>2023-1 admitance</c:v>
                </c:pt>
                <c:pt idx="1">
                  <c:v>2024-1 admitance</c:v>
                </c:pt>
                <c:pt idx="2">
                  <c:v>2024-2 admitance</c:v>
                </c:pt>
              </c:strCache>
            </c:strRef>
          </c:cat>
          <c:val>
            <c:numRef>
              <c:f>'[8] Table 4.1 Student Learning'!$G$18:$I$18</c:f>
              <c:numCache>
                <c:formatCode>General</c:formatCode>
                <c:ptCount val="3"/>
                <c:pt idx="0">
                  <c:v>0.625</c:v>
                </c:pt>
                <c:pt idx="1">
                  <c:v>0.72916666666666663</c:v>
                </c:pt>
                <c:pt idx="2">
                  <c:v>0.58333333333333337</c:v>
                </c:pt>
              </c:numCache>
            </c:numRef>
          </c:val>
          <c:extLst>
            <c:ext xmlns:c16="http://schemas.microsoft.com/office/drawing/2014/chart" uri="{C3380CC4-5D6E-409C-BE32-E72D297353CC}">
              <c16:uniqueId val="{00000000-07E7-42F6-9738-778FEC8BEB6D}"/>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majorUnit val="0.1"/>
        <c:minorUnit val="5.000000000000001E-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'[8] Table 4.1 Student Learning'!$J$19</c:f>
              <c:strCache>
                <c:ptCount val="1"/>
                <c:pt idx="0">
                  <c:v>0,65625</c:v>
                </c:pt>
              </c:strCache>
            </c:strRef>
          </c:tx>
          <c:spPr>
            <a:solidFill>
              <a:schemeClr val="accent1"/>
            </a:solidFill>
            <a:ln>
              <a:noFill/>
            </a:ln>
            <a:effectLst/>
          </c:spPr>
          <c:invertIfNegative val="0"/>
          <c:cat>
            <c:strRef>
              <c:f>'[8] Table 4.1 Student Learning'!$G$20:$I$20</c:f>
              <c:strCache>
                <c:ptCount val="3"/>
                <c:pt idx="0">
                  <c:v>2023-1 admitance</c:v>
                </c:pt>
                <c:pt idx="1">
                  <c:v>2024-1 admitance</c:v>
                </c:pt>
                <c:pt idx="2">
                  <c:v>2024-2 admitance</c:v>
                </c:pt>
              </c:strCache>
            </c:strRef>
          </c:cat>
          <c:val>
            <c:numRef>
              <c:f>'[8] Table 4.1 Student Learning'!$J$19:$L$19</c:f>
              <c:numCache>
                <c:formatCode>General</c:formatCode>
                <c:ptCount val="3"/>
                <c:pt idx="0">
                  <c:v>0.65625</c:v>
                </c:pt>
                <c:pt idx="1">
                  <c:v>0.375</c:v>
                </c:pt>
                <c:pt idx="2">
                  <c:v>0.68055555555555558</c:v>
                </c:pt>
              </c:numCache>
            </c:numRef>
          </c:val>
          <c:extLst>
            <c:ext xmlns:c16="http://schemas.microsoft.com/office/drawing/2014/chart" uri="{C3380CC4-5D6E-409C-BE32-E72D297353CC}">
              <c16:uniqueId val="{00000000-C8AC-4636-BC3E-833FA79353E4}"/>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majorUnit val="0.1"/>
        <c:minorUnit val="5.000000000000001E-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3. Business and management integration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[2]Hoja2!$A$4</c:f>
              <c:strCache>
                <c:ptCount val="1"/>
                <c:pt idx="0">
                  <c:v>Business and management integration</c:v>
                </c:pt>
              </c:strCache>
            </c:strRef>
          </c:tx>
          <c:spPr>
            <a:ln w="28575" cap="rnd">
              <a:solidFill>
                <a:schemeClr val="accent1"/>
              </a:solidFill>
              <a:round/>
            </a:ln>
            <a:effectLst/>
          </c:spPr>
          <c:marker>
            <c:symbol val="none"/>
          </c:marker>
          <c:cat>
            <c:strRef>
              <c:f>[2]Hoja2!$B$1:$D$1</c:f>
              <c:strCache>
                <c:ptCount val="3"/>
                <c:pt idx="0">
                  <c:v> final test II 2023</c:v>
                </c:pt>
                <c:pt idx="1">
                  <c:v> final test I 2024 </c:v>
                </c:pt>
                <c:pt idx="2">
                  <c:v> final test II 2024 </c:v>
                </c:pt>
              </c:strCache>
            </c:strRef>
          </c:cat>
          <c:val>
            <c:numRef>
              <c:f>[2]Hoja2!$B$4:$D$4</c:f>
              <c:numCache>
                <c:formatCode>General</c:formatCode>
                <c:ptCount val="3"/>
                <c:pt idx="0">
                  <c:v>0.66874999999999996</c:v>
                </c:pt>
                <c:pt idx="1">
                  <c:v>0.59658119658119657</c:v>
                </c:pt>
                <c:pt idx="2">
                  <c:v>0.7513333333333333</c:v>
                </c:pt>
              </c:numCache>
            </c:numRef>
          </c:val>
          <c:smooth val="0"/>
          <c:extLst>
            <c:ext xmlns:c16="http://schemas.microsoft.com/office/drawing/2014/chart" uri="{C3380CC4-5D6E-409C-BE32-E72D297353CC}">
              <c16:uniqueId val="{00000000-18D8-4530-81EB-74A2FA2D7480}"/>
            </c:ext>
          </c:extLst>
        </c:ser>
        <c:dLbls>
          <c:showLegendKey val="0"/>
          <c:showVal val="0"/>
          <c:showCatName val="0"/>
          <c:showSerName val="0"/>
          <c:showPercent val="0"/>
          <c:showBubbleSize val="0"/>
        </c:dLbls>
        <c:smooth val="0"/>
        <c:axId val="2081669200"/>
        <c:axId val="2081662544"/>
      </c:lineChart>
      <c:catAx>
        <c:axId val="2081669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81662544"/>
        <c:crosses val="autoZero"/>
        <c:auto val="1"/>
        <c:lblAlgn val="ctr"/>
        <c:lblOffset val="100"/>
        <c:noMultiLvlLbl val="0"/>
      </c:catAx>
      <c:valAx>
        <c:axId val="20816625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816692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'[8] Table 4.1 Student Learning'!$G$20:$I$20</c:f>
              <c:strCache>
                <c:ptCount val="3"/>
                <c:pt idx="0">
                  <c:v>2023-1 admitance</c:v>
                </c:pt>
                <c:pt idx="1">
                  <c:v>2024-1 admitance</c:v>
                </c:pt>
                <c:pt idx="2">
                  <c:v>2024-2 admitance</c:v>
                </c:pt>
              </c:strCache>
            </c:strRef>
          </c:cat>
          <c:val>
            <c:numRef>
              <c:f>'[8] Table 4.1 Student Learning'!$G$23:$I$23</c:f>
              <c:numCache>
                <c:formatCode>General</c:formatCode>
                <c:ptCount val="3"/>
                <c:pt idx="0">
                  <c:v>0.66666666666666663</c:v>
                </c:pt>
                <c:pt idx="1">
                  <c:v>0.70277777777777772</c:v>
                </c:pt>
                <c:pt idx="2">
                  <c:v>0.62058823529411766</c:v>
                </c:pt>
              </c:numCache>
            </c:numRef>
          </c:val>
          <c:extLst>
            <c:ext xmlns:c16="http://schemas.microsoft.com/office/drawing/2014/chart" uri="{C3380CC4-5D6E-409C-BE32-E72D297353CC}">
              <c16:uniqueId val="{00000000-A2BC-46F8-BA88-18BDB7BB1FB0}"/>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majorUnit val="0.1"/>
        <c:minorUnit val="5.000000000000001E-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'[8] Table 4.1 Student Learning'!$G$11:$I$11</c:f>
              <c:strCache>
                <c:ptCount val="3"/>
                <c:pt idx="0">
                  <c:v>2023-1 admitance</c:v>
                </c:pt>
                <c:pt idx="1">
                  <c:v>2024-1 admitance</c:v>
                </c:pt>
                <c:pt idx="2">
                  <c:v>2024-2 admitance</c:v>
                </c:pt>
              </c:strCache>
            </c:strRef>
          </c:cat>
          <c:val>
            <c:numRef>
              <c:f>'[8] Table 4.1 Student Learning'!$G$25:$I$25</c:f>
              <c:numCache>
                <c:formatCode>General</c:formatCode>
                <c:ptCount val="3"/>
                <c:pt idx="0">
                  <c:v>0.53439153439153442</c:v>
                </c:pt>
                <c:pt idx="1">
                  <c:v>0.53819444444444442</c:v>
                </c:pt>
                <c:pt idx="2">
                  <c:v>0.49264705882352944</c:v>
                </c:pt>
              </c:numCache>
            </c:numRef>
          </c:val>
          <c:extLst>
            <c:ext xmlns:c16="http://schemas.microsoft.com/office/drawing/2014/chart" uri="{C3380CC4-5D6E-409C-BE32-E72D297353CC}">
              <c16:uniqueId val="{00000000-99DB-4AB0-B80F-F4F7EB8B0127}"/>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majorUnit val="0.1"/>
        <c:minorUnit val="5.000000000000001E-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'[8] Table 4.1 Student Learning'!$G$20:$I$20</c:f>
              <c:strCache>
                <c:ptCount val="3"/>
                <c:pt idx="0">
                  <c:v>2023-1 admitance</c:v>
                </c:pt>
                <c:pt idx="1">
                  <c:v>2024-1 admitance</c:v>
                </c:pt>
                <c:pt idx="2">
                  <c:v>2024-2 admitance</c:v>
                </c:pt>
              </c:strCache>
            </c:strRef>
          </c:cat>
          <c:val>
            <c:numRef>
              <c:f>'[8] Table 4.1 Student Learning'!$G$28:$I$28</c:f>
              <c:numCache>
                <c:formatCode>General</c:formatCode>
                <c:ptCount val="3"/>
                <c:pt idx="0">
                  <c:v>0.56060606060606066</c:v>
                </c:pt>
                <c:pt idx="1">
                  <c:v>0.5892857142857143</c:v>
                </c:pt>
                <c:pt idx="2">
                  <c:v>0.66666666666666663</c:v>
                </c:pt>
              </c:numCache>
            </c:numRef>
          </c:val>
          <c:extLst>
            <c:ext xmlns:c16="http://schemas.microsoft.com/office/drawing/2014/chart" uri="{C3380CC4-5D6E-409C-BE32-E72D297353CC}">
              <c16:uniqueId val="{00000000-EAC3-405E-A5F7-9CAAB3788ADB}"/>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majorUnit val="0.1"/>
        <c:minorUnit val="5.000000000000001E-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'[8] Table 4.1 Student Learning'!$J$11:$L$11</c:f>
              <c:strCache>
                <c:ptCount val="3"/>
                <c:pt idx="0">
                  <c:v>2023-1 EGRESO</c:v>
                </c:pt>
                <c:pt idx="1">
                  <c:v>2023-2 EGRESO</c:v>
                </c:pt>
                <c:pt idx="2">
                  <c:v>2024-1 EGRESO</c:v>
                </c:pt>
              </c:strCache>
            </c:strRef>
          </c:cat>
          <c:val>
            <c:numRef>
              <c:f>'[8] Table 4.1 Student Learning'!$J$13:$L$13</c:f>
              <c:numCache>
                <c:formatCode>General</c:formatCode>
                <c:ptCount val="3"/>
                <c:pt idx="0">
                  <c:v>0.66249999999999998</c:v>
                </c:pt>
                <c:pt idx="1">
                  <c:v>0.7</c:v>
                </c:pt>
                <c:pt idx="2">
                  <c:v>0.73333333333333328</c:v>
                </c:pt>
              </c:numCache>
            </c:numRef>
          </c:val>
          <c:extLst>
            <c:ext xmlns:c16="http://schemas.microsoft.com/office/drawing/2014/chart" uri="{C3380CC4-5D6E-409C-BE32-E72D297353CC}">
              <c16:uniqueId val="{00000000-A791-465D-BA15-D8FA01AECCE8}"/>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'[8] Table 4.1 Student Learning'!$J$15:$L$15</c:f>
              <c:strCache>
                <c:ptCount val="1"/>
                <c:pt idx="0">
                  <c:v>0,5625 0,633333333 0,592592593</c:v>
                </c:pt>
              </c:strCache>
            </c:strRef>
          </c:tx>
          <c:spPr>
            <a:solidFill>
              <a:schemeClr val="accent1"/>
            </a:solidFill>
            <a:ln>
              <a:noFill/>
            </a:ln>
            <a:effectLst/>
          </c:spPr>
          <c:invertIfNegative val="0"/>
          <c:cat>
            <c:strRef>
              <c:f>'[8] Table 4.1 Student Learning'!$J$11:$L$11</c:f>
              <c:strCache>
                <c:ptCount val="3"/>
                <c:pt idx="0">
                  <c:v>2023-1 EGRESO</c:v>
                </c:pt>
                <c:pt idx="1">
                  <c:v>2023-2 EGRESO</c:v>
                </c:pt>
                <c:pt idx="2">
                  <c:v>2024-1 EGRESO</c:v>
                </c:pt>
              </c:strCache>
            </c:strRef>
          </c:cat>
          <c:val>
            <c:numRef>
              <c:f>'[8] Table 4.1 Student Learning'!$J$15:$L$15</c:f>
              <c:numCache>
                <c:formatCode>General</c:formatCode>
                <c:ptCount val="3"/>
                <c:pt idx="0">
                  <c:v>0.5625</c:v>
                </c:pt>
                <c:pt idx="1">
                  <c:v>0.6333333333333333</c:v>
                </c:pt>
                <c:pt idx="2">
                  <c:v>0.59259259259259267</c:v>
                </c:pt>
              </c:numCache>
            </c:numRef>
          </c:val>
          <c:extLst>
            <c:ext xmlns:c16="http://schemas.microsoft.com/office/drawing/2014/chart" uri="{C3380CC4-5D6E-409C-BE32-E72D297353CC}">
              <c16:uniqueId val="{00000000-2E00-4F1D-969F-8BCB8C72287E}"/>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'[8] Table 4.1 Student Learning'!$J$11:$L$11</c:f>
              <c:strCache>
                <c:ptCount val="3"/>
                <c:pt idx="0">
                  <c:v>2023-1 EGRESO</c:v>
                </c:pt>
                <c:pt idx="1">
                  <c:v>2023-2 EGRESO</c:v>
                </c:pt>
                <c:pt idx="2">
                  <c:v>2024-1 EGRESO</c:v>
                </c:pt>
              </c:strCache>
            </c:strRef>
          </c:cat>
          <c:val>
            <c:numRef>
              <c:f>'[8] Table 4.1 Student Learning'!$J$17:$L$17</c:f>
              <c:numCache>
                <c:formatCode>General</c:formatCode>
                <c:ptCount val="3"/>
                <c:pt idx="0">
                  <c:v>0.71875</c:v>
                </c:pt>
                <c:pt idx="1">
                  <c:v>0.875</c:v>
                </c:pt>
                <c:pt idx="2">
                  <c:v>0.66666666666666663</c:v>
                </c:pt>
              </c:numCache>
            </c:numRef>
          </c:val>
          <c:extLst>
            <c:ext xmlns:c16="http://schemas.microsoft.com/office/drawing/2014/chart" uri="{C3380CC4-5D6E-409C-BE32-E72D297353CC}">
              <c16:uniqueId val="{00000000-42BF-4A94-AB69-6EAE68F1E078}"/>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majorUnit val="0.1"/>
        <c:minorUnit val="5.000000000000001E-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'[8] Table 4.1 Student Learning'!$J$20:$L$20</c:f>
              <c:strCache>
                <c:ptCount val="3"/>
                <c:pt idx="0">
                  <c:v>2023-1 EGRESO</c:v>
                </c:pt>
                <c:pt idx="1">
                  <c:v>2023-2 EGRESO</c:v>
                </c:pt>
                <c:pt idx="2">
                  <c:v>2024-1 EGRESO</c:v>
                </c:pt>
              </c:strCache>
            </c:strRef>
          </c:cat>
          <c:val>
            <c:numRef>
              <c:f>'[8] Table 4.1 Student Learning'!$J$19:$L$19</c:f>
              <c:numCache>
                <c:formatCode>General</c:formatCode>
                <c:ptCount val="3"/>
                <c:pt idx="0">
                  <c:v>0.65625</c:v>
                </c:pt>
                <c:pt idx="1">
                  <c:v>0.375</c:v>
                </c:pt>
                <c:pt idx="2">
                  <c:v>0.68055555555555558</c:v>
                </c:pt>
              </c:numCache>
            </c:numRef>
          </c:val>
          <c:extLst>
            <c:ext xmlns:c16="http://schemas.microsoft.com/office/drawing/2014/chart" uri="{C3380CC4-5D6E-409C-BE32-E72D297353CC}">
              <c16:uniqueId val="{00000000-24E8-479E-BB66-E049F6406D99}"/>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majorUnit val="0.1"/>
        <c:minorUnit val="5.000000000000001E-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'[8] Table 4.1 Student Learning'!$J$20:$L$20</c:f>
              <c:strCache>
                <c:ptCount val="3"/>
                <c:pt idx="0">
                  <c:v>2023-1 EGRESO</c:v>
                </c:pt>
                <c:pt idx="1">
                  <c:v>2023-2 EGRESO</c:v>
                </c:pt>
                <c:pt idx="2">
                  <c:v>2024-1 EGRESO</c:v>
                </c:pt>
              </c:strCache>
            </c:strRef>
          </c:cat>
          <c:val>
            <c:numRef>
              <c:f>'[8] Table 4.1 Student Learning'!$J$22:$L$22</c:f>
              <c:numCache>
                <c:formatCode>General</c:formatCode>
                <c:ptCount val="3"/>
                <c:pt idx="0">
                  <c:v>0.84375</c:v>
                </c:pt>
                <c:pt idx="1">
                  <c:v>0.53125</c:v>
                </c:pt>
                <c:pt idx="2">
                  <c:v>0.58333333333333337</c:v>
                </c:pt>
              </c:numCache>
            </c:numRef>
          </c:val>
          <c:extLst>
            <c:ext xmlns:c16="http://schemas.microsoft.com/office/drawing/2014/chart" uri="{C3380CC4-5D6E-409C-BE32-E72D297353CC}">
              <c16:uniqueId val="{00000000-71A6-46F3-8FE8-C57FCAF448EF}"/>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majorUnit val="0.1"/>
        <c:minorUnit val="5.000000000000001E-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'[8] Table 4.1 Student Learning'!$J$24:$L$24</c:f>
              <c:strCache>
                <c:ptCount val="1"/>
                <c:pt idx="0">
                  <c:v>0,9 0,725 0,683333333</c:v>
                </c:pt>
              </c:strCache>
            </c:strRef>
          </c:tx>
          <c:spPr>
            <a:solidFill>
              <a:schemeClr val="accent1"/>
            </a:solidFill>
            <a:ln>
              <a:noFill/>
            </a:ln>
            <a:effectLst/>
          </c:spPr>
          <c:invertIfNegative val="0"/>
          <c:cat>
            <c:strRef>
              <c:f>'[8] Table 4.1 Student Learning'!$J$20:$L$20</c:f>
              <c:strCache>
                <c:ptCount val="3"/>
                <c:pt idx="0">
                  <c:v>2023-1 EGRESO</c:v>
                </c:pt>
                <c:pt idx="1">
                  <c:v>2023-2 EGRESO</c:v>
                </c:pt>
                <c:pt idx="2">
                  <c:v>2024-1 EGRESO</c:v>
                </c:pt>
              </c:strCache>
            </c:strRef>
          </c:cat>
          <c:val>
            <c:numRef>
              <c:f>'[8] Table 4.1 Student Learning'!$J$24:$L$24</c:f>
              <c:numCache>
                <c:formatCode>General</c:formatCode>
                <c:ptCount val="3"/>
                <c:pt idx="0">
                  <c:v>0.9</c:v>
                </c:pt>
                <c:pt idx="1">
                  <c:v>0.72499999999999998</c:v>
                </c:pt>
                <c:pt idx="2">
                  <c:v>0.68333333333333335</c:v>
                </c:pt>
              </c:numCache>
            </c:numRef>
          </c:val>
          <c:extLst>
            <c:ext xmlns:c16="http://schemas.microsoft.com/office/drawing/2014/chart" uri="{C3380CC4-5D6E-409C-BE32-E72D297353CC}">
              <c16:uniqueId val="{00000000-A2DF-4925-AA46-F7CC31FEF02F}"/>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majorUnit val="0.1"/>
        <c:minorUnit val="5.000000000000001E-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'[8] Table 4.1 Student Learning'!$J$26:$L$26</c:f>
              <c:strCache>
                <c:ptCount val="1"/>
                <c:pt idx="0">
                  <c:v>0,5 0,59375 0,597222222</c:v>
                </c:pt>
              </c:strCache>
            </c:strRef>
          </c:tx>
          <c:spPr>
            <a:solidFill>
              <a:schemeClr val="accent1"/>
            </a:solidFill>
            <a:ln>
              <a:noFill/>
            </a:ln>
            <a:effectLst/>
          </c:spPr>
          <c:invertIfNegative val="0"/>
          <c:cat>
            <c:strRef>
              <c:f>'[8] Table 4.1 Student Learning'!$J$20:$L$20</c:f>
              <c:strCache>
                <c:ptCount val="3"/>
                <c:pt idx="0">
                  <c:v>2023-1 EGRESO</c:v>
                </c:pt>
                <c:pt idx="1">
                  <c:v>2023-2 EGRESO</c:v>
                </c:pt>
                <c:pt idx="2">
                  <c:v>2024-1 EGRESO</c:v>
                </c:pt>
              </c:strCache>
            </c:strRef>
          </c:cat>
          <c:val>
            <c:numRef>
              <c:f>'[8] Table 4.1 Student Learning'!$J$26:$L$26</c:f>
              <c:numCache>
                <c:formatCode>General</c:formatCode>
                <c:ptCount val="3"/>
                <c:pt idx="0">
                  <c:v>0.5</c:v>
                </c:pt>
                <c:pt idx="1">
                  <c:v>0.59375</c:v>
                </c:pt>
                <c:pt idx="2">
                  <c:v>0.59722222222222221</c:v>
                </c:pt>
              </c:numCache>
            </c:numRef>
          </c:val>
          <c:extLst>
            <c:ext xmlns:c16="http://schemas.microsoft.com/office/drawing/2014/chart" uri="{C3380CC4-5D6E-409C-BE32-E72D297353CC}">
              <c16:uniqueId val="{00000000-3BFD-4C2E-A1C2-45D88A334C3F}"/>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majorUnit val="0.1"/>
        <c:minorUnit val="5.000000000000001E-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[2]Hoja2!$A$5</c:f>
              <c:strCache>
                <c:ptCount val="1"/>
                <c:pt idx="0">
                  <c:v>4. Business Leadership</c:v>
                </c:pt>
              </c:strCache>
            </c:strRef>
          </c:tx>
          <c:spPr>
            <a:ln w="28575" cap="rnd">
              <a:solidFill>
                <a:schemeClr val="accent1"/>
              </a:solidFill>
              <a:round/>
            </a:ln>
            <a:effectLst/>
          </c:spPr>
          <c:marker>
            <c:symbol val="none"/>
          </c:marker>
          <c:cat>
            <c:strRef>
              <c:f>[2]Hoja2!$B$1:$D$1</c:f>
              <c:strCache>
                <c:ptCount val="3"/>
                <c:pt idx="0">
                  <c:v> final test II 2023</c:v>
                </c:pt>
                <c:pt idx="1">
                  <c:v> final test I 2024 </c:v>
                </c:pt>
                <c:pt idx="2">
                  <c:v> final test II 2024 </c:v>
                </c:pt>
              </c:strCache>
            </c:strRef>
          </c:cat>
          <c:val>
            <c:numRef>
              <c:f>[2]Hoja2!$B$5:$D$5</c:f>
              <c:numCache>
                <c:formatCode>General</c:formatCode>
                <c:ptCount val="3"/>
                <c:pt idx="0">
                  <c:v>0.64687499999999987</c:v>
                </c:pt>
                <c:pt idx="1">
                  <c:v>0.60341880341880361</c:v>
                </c:pt>
                <c:pt idx="2">
                  <c:v>0.69799999999999995</c:v>
                </c:pt>
              </c:numCache>
            </c:numRef>
          </c:val>
          <c:smooth val="0"/>
          <c:extLst>
            <c:ext xmlns:c16="http://schemas.microsoft.com/office/drawing/2014/chart" uri="{C3380CC4-5D6E-409C-BE32-E72D297353CC}">
              <c16:uniqueId val="{00000000-4400-4586-971A-DCC5AE053316}"/>
            </c:ext>
          </c:extLst>
        </c:ser>
        <c:dLbls>
          <c:showLegendKey val="0"/>
          <c:showVal val="0"/>
          <c:showCatName val="0"/>
          <c:showSerName val="0"/>
          <c:showPercent val="0"/>
          <c:showBubbleSize val="0"/>
        </c:dLbls>
        <c:smooth val="0"/>
        <c:axId val="253561584"/>
        <c:axId val="253557840"/>
      </c:lineChart>
      <c:catAx>
        <c:axId val="253561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3557840"/>
        <c:crosses val="autoZero"/>
        <c:auto val="1"/>
        <c:lblAlgn val="ctr"/>
        <c:lblOffset val="100"/>
        <c:noMultiLvlLbl val="0"/>
      </c:catAx>
      <c:valAx>
        <c:axId val="253557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3561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'[8] Table 4.1 Student Learning'!$G$20:$I$20</c:f>
              <c:strCache>
                <c:ptCount val="3"/>
                <c:pt idx="0">
                  <c:v>2023-1 admitance</c:v>
                </c:pt>
                <c:pt idx="1">
                  <c:v>2024-1 admitance</c:v>
                </c:pt>
                <c:pt idx="2">
                  <c:v>2024-2 admitance</c:v>
                </c:pt>
              </c:strCache>
            </c:strRef>
          </c:cat>
          <c:val>
            <c:numRef>
              <c:f>'[8] Table 4.1 Student Learning'!$G$32:$I$32</c:f>
              <c:numCache>
                <c:formatCode>General</c:formatCode>
                <c:ptCount val="3"/>
                <c:pt idx="0">
                  <c:v>0.50649350649350644</c:v>
                </c:pt>
                <c:pt idx="1">
                  <c:v>0.41964285714285715</c:v>
                </c:pt>
                <c:pt idx="2">
                  <c:v>0.375</c:v>
                </c:pt>
              </c:numCache>
            </c:numRef>
          </c:val>
          <c:extLst>
            <c:ext xmlns:c16="http://schemas.microsoft.com/office/drawing/2014/chart" uri="{C3380CC4-5D6E-409C-BE32-E72D297353CC}">
              <c16:uniqueId val="{00000000-A9BC-45E1-8994-5DBA7018872B}"/>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majorUnit val="0.1"/>
        <c:minorUnit val="5.000000000000001E-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'[8] Table 4.1 Student Learning'!$G$20:$I$20</c:f>
              <c:strCache>
                <c:ptCount val="3"/>
                <c:pt idx="0">
                  <c:v>2023-1 admitance</c:v>
                </c:pt>
                <c:pt idx="1">
                  <c:v>2024-1 admitance</c:v>
                </c:pt>
                <c:pt idx="2">
                  <c:v>2024-2 admitance</c:v>
                </c:pt>
              </c:strCache>
            </c:strRef>
          </c:cat>
          <c:val>
            <c:numRef>
              <c:f>'[8] Table 4.1 Student Learning'!$G$30:$I$30</c:f>
              <c:numCache>
                <c:formatCode>General</c:formatCode>
                <c:ptCount val="3"/>
                <c:pt idx="0">
                  <c:v>0.59090909090909094</c:v>
                </c:pt>
                <c:pt idx="1">
                  <c:v>0.44642857142857145</c:v>
                </c:pt>
                <c:pt idx="2">
                  <c:v>0.5</c:v>
                </c:pt>
              </c:numCache>
            </c:numRef>
          </c:val>
          <c:extLst>
            <c:ext xmlns:c16="http://schemas.microsoft.com/office/drawing/2014/chart" uri="{C3380CC4-5D6E-409C-BE32-E72D297353CC}">
              <c16:uniqueId val="{00000000-767B-4E33-B053-22D79D122497}"/>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majorUnit val="0.1"/>
        <c:minorUnit val="5.000000000000001E-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'[8] Table 4.1 Student Learning'!$J$20:$L$20</c:f>
              <c:strCache>
                <c:ptCount val="3"/>
                <c:pt idx="0">
                  <c:v>2023-1 EGRESO</c:v>
                </c:pt>
                <c:pt idx="1">
                  <c:v>2023-2 EGRESO</c:v>
                </c:pt>
                <c:pt idx="2">
                  <c:v>2024-1 EGRESO</c:v>
                </c:pt>
              </c:strCache>
            </c:strRef>
          </c:cat>
          <c:val>
            <c:numRef>
              <c:f>'[8] Table 4.1 Student Learning'!$J$29:$L$29</c:f>
              <c:numCache>
                <c:formatCode>General</c:formatCode>
                <c:ptCount val="3"/>
                <c:pt idx="0">
                  <c:v>0.44791666666666669</c:v>
                </c:pt>
                <c:pt idx="1">
                  <c:v>0.84375</c:v>
                </c:pt>
                <c:pt idx="2">
                  <c:v>0.79166666666666663</c:v>
                </c:pt>
              </c:numCache>
            </c:numRef>
          </c:val>
          <c:extLst>
            <c:ext xmlns:c16="http://schemas.microsoft.com/office/drawing/2014/chart" uri="{C3380CC4-5D6E-409C-BE32-E72D297353CC}">
              <c16:uniqueId val="{00000000-FE7A-43AA-9932-7E8C2677B0FA}"/>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majorUnit val="0.1"/>
        <c:minorUnit val="5.000000000000001E-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'[8] Table 4.1 Student Learning'!$J$31:$L$31</c:f>
              <c:strCache>
                <c:ptCount val="1"/>
                <c:pt idx="0">
                  <c:v>0,265625 0,609375 0,5</c:v>
                </c:pt>
              </c:strCache>
            </c:strRef>
          </c:tx>
          <c:spPr>
            <a:solidFill>
              <a:schemeClr val="accent1"/>
            </a:solidFill>
            <a:ln>
              <a:noFill/>
            </a:ln>
            <a:effectLst/>
          </c:spPr>
          <c:invertIfNegative val="0"/>
          <c:cat>
            <c:strRef>
              <c:f>'[8] Table 4.1 Student Learning'!$J$20:$L$20</c:f>
              <c:strCache>
                <c:ptCount val="3"/>
                <c:pt idx="0">
                  <c:v>2023-1 EGRESO</c:v>
                </c:pt>
                <c:pt idx="1">
                  <c:v>2023-2 EGRESO</c:v>
                </c:pt>
                <c:pt idx="2">
                  <c:v>2024-1 EGRESO</c:v>
                </c:pt>
              </c:strCache>
            </c:strRef>
          </c:cat>
          <c:val>
            <c:numRef>
              <c:f>'[8] Table 4.1 Student Learning'!$J$31:$L$31</c:f>
              <c:numCache>
                <c:formatCode>General</c:formatCode>
                <c:ptCount val="3"/>
                <c:pt idx="0">
                  <c:v>0.265625</c:v>
                </c:pt>
                <c:pt idx="1">
                  <c:v>0.609375</c:v>
                </c:pt>
                <c:pt idx="2">
                  <c:v>0.5</c:v>
                </c:pt>
              </c:numCache>
            </c:numRef>
          </c:val>
          <c:extLst>
            <c:ext xmlns:c16="http://schemas.microsoft.com/office/drawing/2014/chart" uri="{C3380CC4-5D6E-409C-BE32-E72D297353CC}">
              <c16:uniqueId val="{00000000-D592-4A81-A993-D826C464CEF7}"/>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majorUnit val="0.1"/>
        <c:minorUnit val="5.000000000000001E-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'[8] Table 4.1 Student Learning'!$J$33:$L$33</c:f>
              <c:strCache>
                <c:ptCount val="1"/>
                <c:pt idx="0">
                  <c:v>0,328125 0,609375 0,5</c:v>
                </c:pt>
              </c:strCache>
            </c:strRef>
          </c:tx>
          <c:spPr>
            <a:solidFill>
              <a:schemeClr val="accent1"/>
            </a:solidFill>
            <a:ln>
              <a:noFill/>
            </a:ln>
            <a:effectLst/>
          </c:spPr>
          <c:invertIfNegative val="0"/>
          <c:cat>
            <c:strRef>
              <c:f>'[8] Table 4.1 Student Learning'!$J$20:$L$20</c:f>
              <c:strCache>
                <c:ptCount val="3"/>
                <c:pt idx="0">
                  <c:v>2023-1 EGRESO</c:v>
                </c:pt>
                <c:pt idx="1">
                  <c:v>2023-2 EGRESO</c:v>
                </c:pt>
                <c:pt idx="2">
                  <c:v>2024-1 EGRESO</c:v>
                </c:pt>
              </c:strCache>
            </c:strRef>
          </c:cat>
          <c:val>
            <c:numRef>
              <c:f>'[8] Table 4.1 Student Learning'!$J$26:$L$26</c:f>
              <c:numCache>
                <c:formatCode>General</c:formatCode>
                <c:ptCount val="3"/>
                <c:pt idx="0">
                  <c:v>0.5</c:v>
                </c:pt>
                <c:pt idx="1">
                  <c:v>0.59375</c:v>
                </c:pt>
                <c:pt idx="2">
                  <c:v>0.59722222222222221</c:v>
                </c:pt>
              </c:numCache>
            </c:numRef>
          </c:val>
          <c:extLst>
            <c:ext xmlns:c16="http://schemas.microsoft.com/office/drawing/2014/chart" uri="{C3380CC4-5D6E-409C-BE32-E72D297353CC}">
              <c16:uniqueId val="{00000000-4285-440E-8C22-102080369F9D}"/>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majorUnit val="0.1"/>
        <c:minorUnit val="5.000000000000001E-2"/>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[2]Hoja2!$A$6</c:f>
              <c:strCache>
                <c:ptCount val="1"/>
                <c:pt idx="0">
                  <c:v>5. Legal aspects</c:v>
                </c:pt>
              </c:strCache>
            </c:strRef>
          </c:tx>
          <c:spPr>
            <a:ln w="28575" cap="rnd">
              <a:solidFill>
                <a:schemeClr val="accent1"/>
              </a:solidFill>
              <a:round/>
            </a:ln>
            <a:effectLst/>
          </c:spPr>
          <c:marker>
            <c:symbol val="none"/>
          </c:marker>
          <c:cat>
            <c:strRef>
              <c:f>[2]Hoja2!$B$1:$D$1</c:f>
              <c:strCache>
                <c:ptCount val="3"/>
                <c:pt idx="0">
                  <c:v> final test II 2023</c:v>
                </c:pt>
                <c:pt idx="1">
                  <c:v> final test I 2024 </c:v>
                </c:pt>
                <c:pt idx="2">
                  <c:v> final test II 2024 </c:v>
                </c:pt>
              </c:strCache>
            </c:strRef>
          </c:cat>
          <c:val>
            <c:numRef>
              <c:f>[2]Hoja2!$B$6:$D$6</c:f>
              <c:numCache>
                <c:formatCode>General</c:formatCode>
                <c:ptCount val="3"/>
                <c:pt idx="0">
                  <c:v>0.62812499999999993</c:v>
                </c:pt>
                <c:pt idx="1">
                  <c:v>0.51282051282051277</c:v>
                </c:pt>
                <c:pt idx="2">
                  <c:v>0.60733333333333328</c:v>
                </c:pt>
              </c:numCache>
            </c:numRef>
          </c:val>
          <c:smooth val="0"/>
          <c:extLst>
            <c:ext xmlns:c16="http://schemas.microsoft.com/office/drawing/2014/chart" uri="{C3380CC4-5D6E-409C-BE32-E72D297353CC}">
              <c16:uniqueId val="{00000000-47C3-477F-9A41-A46A1404C605}"/>
            </c:ext>
          </c:extLst>
        </c:ser>
        <c:dLbls>
          <c:showLegendKey val="0"/>
          <c:showVal val="0"/>
          <c:showCatName val="0"/>
          <c:showSerName val="0"/>
          <c:showPercent val="0"/>
          <c:showBubbleSize val="0"/>
        </c:dLbls>
        <c:smooth val="0"/>
        <c:axId val="278558336"/>
        <c:axId val="278549600"/>
      </c:lineChart>
      <c:catAx>
        <c:axId val="278558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8549600"/>
        <c:crosses val="autoZero"/>
        <c:auto val="1"/>
        <c:lblAlgn val="ctr"/>
        <c:lblOffset val="100"/>
        <c:noMultiLvlLbl val="0"/>
      </c:catAx>
      <c:valAx>
        <c:axId val="2785496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85583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[2]Hoja2!$A$7</c:f>
              <c:strCache>
                <c:ptCount val="1"/>
                <c:pt idx="0">
                  <c:v>6. Economy</c:v>
                </c:pt>
              </c:strCache>
            </c:strRef>
          </c:tx>
          <c:spPr>
            <a:ln w="28575" cap="rnd">
              <a:solidFill>
                <a:schemeClr val="accent1"/>
              </a:solidFill>
              <a:round/>
            </a:ln>
            <a:effectLst/>
          </c:spPr>
          <c:marker>
            <c:symbol val="none"/>
          </c:marker>
          <c:cat>
            <c:strRef>
              <c:f>[2]Hoja2!$B$1:$D$1</c:f>
              <c:strCache>
                <c:ptCount val="3"/>
                <c:pt idx="0">
                  <c:v> final test II 2023</c:v>
                </c:pt>
                <c:pt idx="1">
                  <c:v> final test I 2024 </c:v>
                </c:pt>
                <c:pt idx="2">
                  <c:v> final test II 2024 </c:v>
                </c:pt>
              </c:strCache>
            </c:strRef>
          </c:cat>
          <c:val>
            <c:numRef>
              <c:f>[2]Hoja2!$B$7:$D$7</c:f>
              <c:numCache>
                <c:formatCode>General</c:formatCode>
                <c:ptCount val="3"/>
                <c:pt idx="0">
                  <c:v>0.5625</c:v>
                </c:pt>
                <c:pt idx="1">
                  <c:v>0.57948717948717954</c:v>
                </c:pt>
                <c:pt idx="2">
                  <c:v>0.79999999999999993</c:v>
                </c:pt>
              </c:numCache>
            </c:numRef>
          </c:val>
          <c:smooth val="0"/>
          <c:extLst>
            <c:ext xmlns:c16="http://schemas.microsoft.com/office/drawing/2014/chart" uri="{C3380CC4-5D6E-409C-BE32-E72D297353CC}">
              <c16:uniqueId val="{00000000-FDB9-4F98-B5CA-1AA70EA22BFE}"/>
            </c:ext>
          </c:extLst>
        </c:ser>
        <c:dLbls>
          <c:showLegendKey val="0"/>
          <c:showVal val="0"/>
          <c:showCatName val="0"/>
          <c:showSerName val="0"/>
          <c:showPercent val="0"/>
          <c:showBubbleSize val="0"/>
        </c:dLbls>
        <c:smooth val="0"/>
        <c:axId val="161772912"/>
        <c:axId val="161778736"/>
      </c:lineChart>
      <c:catAx>
        <c:axId val="161772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1778736"/>
        <c:crosses val="autoZero"/>
        <c:auto val="1"/>
        <c:lblAlgn val="ctr"/>
        <c:lblOffset val="100"/>
        <c:noMultiLvlLbl val="0"/>
      </c:catAx>
      <c:valAx>
        <c:axId val="161778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17729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[2]Hoja2!$A$8</c:f>
              <c:strCache>
                <c:ptCount val="1"/>
                <c:pt idx="0">
                  <c:v>7. Global dimension of business</c:v>
                </c:pt>
              </c:strCache>
            </c:strRef>
          </c:tx>
          <c:spPr>
            <a:ln w="28575" cap="rnd">
              <a:solidFill>
                <a:schemeClr val="accent1"/>
              </a:solidFill>
              <a:round/>
            </a:ln>
            <a:effectLst/>
          </c:spPr>
          <c:marker>
            <c:symbol val="none"/>
          </c:marker>
          <c:cat>
            <c:strRef>
              <c:f>[2]Hoja2!$B$1:$D$1</c:f>
              <c:strCache>
                <c:ptCount val="3"/>
                <c:pt idx="0">
                  <c:v> final test II 2023</c:v>
                </c:pt>
                <c:pt idx="1">
                  <c:v> final test I 2024 </c:v>
                </c:pt>
                <c:pt idx="2">
                  <c:v> final test II 2024 </c:v>
                </c:pt>
              </c:strCache>
            </c:strRef>
          </c:cat>
          <c:val>
            <c:numRef>
              <c:f>[2]Hoja2!$B$8:$D$8</c:f>
              <c:numCache>
                <c:formatCode>General</c:formatCode>
                <c:ptCount val="3"/>
                <c:pt idx="0">
                  <c:v>0.50312500000000004</c:v>
                </c:pt>
                <c:pt idx="1">
                  <c:v>0.42564102564102568</c:v>
                </c:pt>
                <c:pt idx="2">
                  <c:v>0.70899999999999996</c:v>
                </c:pt>
              </c:numCache>
            </c:numRef>
          </c:val>
          <c:smooth val="0"/>
          <c:extLst>
            <c:ext xmlns:c16="http://schemas.microsoft.com/office/drawing/2014/chart" uri="{C3380CC4-5D6E-409C-BE32-E72D297353CC}">
              <c16:uniqueId val="{00000000-53DA-44A0-BB05-33FCBED1F230}"/>
            </c:ext>
          </c:extLst>
        </c:ser>
        <c:dLbls>
          <c:showLegendKey val="0"/>
          <c:showVal val="0"/>
          <c:showCatName val="0"/>
          <c:showSerName val="0"/>
          <c:showPercent val="0"/>
          <c:showBubbleSize val="0"/>
        </c:dLbls>
        <c:smooth val="0"/>
        <c:axId val="167730384"/>
        <c:axId val="167732880"/>
      </c:lineChart>
      <c:catAx>
        <c:axId val="167730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7732880"/>
        <c:crosses val="autoZero"/>
        <c:auto val="1"/>
        <c:lblAlgn val="ctr"/>
        <c:lblOffset val="100"/>
        <c:noMultiLvlLbl val="0"/>
      </c:catAx>
      <c:valAx>
        <c:axId val="167732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7730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2. Business</a:t>
            </a:r>
            <a:r>
              <a:rPr lang="es-CO" baseline="0"/>
              <a:t> Ethics</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none"/>
          </c:marker>
          <c:cat>
            <c:strRef>
              <c:f>[2]Hoja1!$A$1:$C$1</c:f>
              <c:strCache>
                <c:ptCount val="3"/>
                <c:pt idx="0">
                  <c:v>midterm  I 2023</c:v>
                </c:pt>
                <c:pt idx="1">
                  <c:v>midterm II 2023</c:v>
                </c:pt>
                <c:pt idx="2">
                  <c:v>midterm I 2024</c:v>
                </c:pt>
              </c:strCache>
            </c:strRef>
          </c:cat>
          <c:val>
            <c:numRef>
              <c:f>[2]Hoja1!$A$8:$C$8</c:f>
              <c:numCache>
                <c:formatCode>General</c:formatCode>
                <c:ptCount val="3"/>
                <c:pt idx="0">
                  <c:v>0.42068965517241386</c:v>
                </c:pt>
                <c:pt idx="1">
                  <c:v>0.48846153846153828</c:v>
                </c:pt>
                <c:pt idx="2">
                  <c:v>0.56923076923076932</c:v>
                </c:pt>
              </c:numCache>
            </c:numRef>
          </c:val>
          <c:smooth val="0"/>
          <c:extLst>
            <c:ext xmlns:c16="http://schemas.microsoft.com/office/drawing/2014/chart" uri="{C3380CC4-5D6E-409C-BE32-E72D297353CC}">
              <c16:uniqueId val="{00000000-2E76-4027-A606-6B46A62893AA}"/>
            </c:ext>
          </c:extLst>
        </c:ser>
        <c:dLbls>
          <c:showLegendKey val="0"/>
          <c:showVal val="0"/>
          <c:showCatName val="0"/>
          <c:showSerName val="0"/>
          <c:showPercent val="0"/>
          <c:showBubbleSize val="0"/>
        </c:dLbls>
        <c:smooth val="0"/>
        <c:axId val="742838031"/>
        <c:axId val="742827215"/>
      </c:lineChart>
      <c:catAx>
        <c:axId val="7428380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42827215"/>
        <c:crosses val="autoZero"/>
        <c:auto val="1"/>
        <c:lblAlgn val="ctr"/>
        <c:lblOffset val="100"/>
        <c:noMultiLvlLbl val="0"/>
      </c:catAx>
      <c:valAx>
        <c:axId val="74282721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428380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[2]Hoja2!$A$9</c:f>
              <c:strCache>
                <c:ptCount val="1"/>
                <c:pt idx="0">
                  <c:v>8. Information Management Systems</c:v>
                </c:pt>
              </c:strCache>
            </c:strRef>
          </c:tx>
          <c:spPr>
            <a:ln w="28575" cap="rnd">
              <a:solidFill>
                <a:schemeClr val="accent1"/>
              </a:solidFill>
              <a:round/>
            </a:ln>
            <a:effectLst/>
          </c:spPr>
          <c:marker>
            <c:symbol val="none"/>
          </c:marker>
          <c:cat>
            <c:strRef>
              <c:f>[2]Hoja2!$B$1:$D$1</c:f>
              <c:strCache>
                <c:ptCount val="3"/>
                <c:pt idx="0">
                  <c:v> final test II 2023</c:v>
                </c:pt>
                <c:pt idx="1">
                  <c:v> final test I 2024 </c:v>
                </c:pt>
                <c:pt idx="2">
                  <c:v> final test II 2024 </c:v>
                </c:pt>
              </c:strCache>
            </c:strRef>
          </c:cat>
          <c:val>
            <c:numRef>
              <c:f>[2]Hoja2!$B$9:$D$9</c:f>
              <c:numCache>
                <c:formatCode>General</c:formatCode>
                <c:ptCount val="3"/>
                <c:pt idx="0">
                  <c:v>0.56562499999999993</c:v>
                </c:pt>
                <c:pt idx="1">
                  <c:v>0.62051282051282064</c:v>
                </c:pt>
                <c:pt idx="2">
                  <c:v>0.65</c:v>
                </c:pt>
              </c:numCache>
            </c:numRef>
          </c:val>
          <c:smooth val="0"/>
          <c:extLst>
            <c:ext xmlns:c16="http://schemas.microsoft.com/office/drawing/2014/chart" uri="{C3380CC4-5D6E-409C-BE32-E72D297353CC}">
              <c16:uniqueId val="{00000000-9C76-4E24-8EF8-5C45681D34EB}"/>
            </c:ext>
          </c:extLst>
        </c:ser>
        <c:dLbls>
          <c:showLegendKey val="0"/>
          <c:showVal val="0"/>
          <c:showCatName val="0"/>
          <c:showSerName val="0"/>
          <c:showPercent val="0"/>
          <c:showBubbleSize val="0"/>
        </c:dLbls>
        <c:smooth val="0"/>
        <c:axId val="156136944"/>
        <c:axId val="156134032"/>
      </c:lineChart>
      <c:catAx>
        <c:axId val="15613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134032"/>
        <c:crosses val="autoZero"/>
        <c:auto val="1"/>
        <c:lblAlgn val="ctr"/>
        <c:lblOffset val="100"/>
        <c:noMultiLvlLbl val="0"/>
      </c:catAx>
      <c:valAx>
        <c:axId val="1561340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1369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[2]Hoja2!$A$10</c:f>
              <c:strCache>
                <c:ptCount val="1"/>
                <c:pt idx="0">
                  <c:v>9. Administration / Management</c:v>
                </c:pt>
              </c:strCache>
            </c:strRef>
          </c:tx>
          <c:spPr>
            <a:ln w="28575" cap="rnd">
              <a:solidFill>
                <a:schemeClr val="accent1"/>
              </a:solidFill>
              <a:round/>
            </a:ln>
            <a:effectLst/>
          </c:spPr>
          <c:marker>
            <c:symbol val="none"/>
          </c:marker>
          <c:cat>
            <c:strRef>
              <c:f>[2]Hoja2!$B$1:$D$1</c:f>
              <c:strCache>
                <c:ptCount val="3"/>
                <c:pt idx="0">
                  <c:v> final test II 2023</c:v>
                </c:pt>
                <c:pt idx="1">
                  <c:v> final test I 2024 </c:v>
                </c:pt>
                <c:pt idx="2">
                  <c:v> final test II 2024 </c:v>
                </c:pt>
              </c:strCache>
            </c:strRef>
          </c:cat>
          <c:val>
            <c:numRef>
              <c:f>[2]Hoja2!$B$10:$D$10</c:f>
              <c:numCache>
                <c:formatCode>General</c:formatCode>
                <c:ptCount val="3"/>
                <c:pt idx="0">
                  <c:v>0.45312499999999994</c:v>
                </c:pt>
                <c:pt idx="1">
                  <c:v>0.53076923076923088</c:v>
                </c:pt>
                <c:pt idx="2">
                  <c:v>0.68799999999999994</c:v>
                </c:pt>
              </c:numCache>
            </c:numRef>
          </c:val>
          <c:smooth val="0"/>
          <c:extLst>
            <c:ext xmlns:c16="http://schemas.microsoft.com/office/drawing/2014/chart" uri="{C3380CC4-5D6E-409C-BE32-E72D297353CC}">
              <c16:uniqueId val="{00000000-64F8-4A58-A11E-96368F17BDED}"/>
            </c:ext>
          </c:extLst>
        </c:ser>
        <c:dLbls>
          <c:showLegendKey val="0"/>
          <c:showVal val="0"/>
          <c:showCatName val="0"/>
          <c:showSerName val="0"/>
          <c:showPercent val="0"/>
          <c:showBubbleSize val="0"/>
        </c:dLbls>
        <c:smooth val="0"/>
        <c:axId val="278562912"/>
        <c:axId val="278558752"/>
      </c:lineChart>
      <c:catAx>
        <c:axId val="278562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8558752"/>
        <c:crosses val="autoZero"/>
        <c:auto val="1"/>
        <c:lblAlgn val="ctr"/>
        <c:lblOffset val="100"/>
        <c:noMultiLvlLbl val="0"/>
      </c:catAx>
      <c:valAx>
        <c:axId val="278558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85629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[2]Hoja2!$A$11</c:f>
              <c:strCache>
                <c:ptCount val="1"/>
                <c:pt idx="0">
                  <c:v>10. Marketing </c:v>
                </c:pt>
              </c:strCache>
            </c:strRef>
          </c:tx>
          <c:spPr>
            <a:ln w="28575" cap="rnd">
              <a:solidFill>
                <a:schemeClr val="accent1"/>
              </a:solidFill>
              <a:round/>
            </a:ln>
            <a:effectLst/>
          </c:spPr>
          <c:marker>
            <c:symbol val="none"/>
          </c:marker>
          <c:cat>
            <c:strRef>
              <c:f>[2]Hoja2!$B$1:$D$1</c:f>
              <c:strCache>
                <c:ptCount val="3"/>
                <c:pt idx="0">
                  <c:v> final test II 2023</c:v>
                </c:pt>
                <c:pt idx="1">
                  <c:v> final test I 2024 </c:v>
                </c:pt>
                <c:pt idx="2">
                  <c:v> final test II 2024 </c:v>
                </c:pt>
              </c:strCache>
            </c:strRef>
          </c:cat>
          <c:val>
            <c:numRef>
              <c:f>[2]Hoja2!$B$11:$D$11</c:f>
              <c:numCache>
                <c:formatCode>General</c:formatCode>
                <c:ptCount val="3"/>
                <c:pt idx="0">
                  <c:v>0.70937500000000009</c:v>
                </c:pt>
                <c:pt idx="1">
                  <c:v>0.72820512820512828</c:v>
                </c:pt>
                <c:pt idx="2">
                  <c:v>0.83599999999999997</c:v>
                </c:pt>
              </c:numCache>
            </c:numRef>
          </c:val>
          <c:smooth val="0"/>
          <c:extLst>
            <c:ext xmlns:c16="http://schemas.microsoft.com/office/drawing/2014/chart" uri="{C3380CC4-5D6E-409C-BE32-E72D297353CC}">
              <c16:uniqueId val="{00000000-3185-4739-8A00-E2D82694C1EB}"/>
            </c:ext>
          </c:extLst>
        </c:ser>
        <c:dLbls>
          <c:showLegendKey val="0"/>
          <c:showVal val="0"/>
          <c:showCatName val="0"/>
          <c:showSerName val="0"/>
          <c:showPercent val="0"/>
          <c:showBubbleSize val="0"/>
        </c:dLbls>
        <c:smooth val="0"/>
        <c:axId val="278559168"/>
        <c:axId val="278563328"/>
      </c:lineChart>
      <c:catAx>
        <c:axId val="27855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8563328"/>
        <c:crosses val="autoZero"/>
        <c:auto val="1"/>
        <c:lblAlgn val="ctr"/>
        <c:lblOffset val="100"/>
        <c:noMultiLvlLbl val="0"/>
      </c:catAx>
      <c:valAx>
        <c:axId val="2785633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85591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[2]Hoja2!$A$12</c:f>
              <c:strCache>
                <c:ptCount val="1"/>
                <c:pt idx="0">
                  <c:v>11. Quantitative and statistical research techniques</c:v>
                </c:pt>
              </c:strCache>
            </c:strRef>
          </c:tx>
          <c:spPr>
            <a:ln w="28575" cap="rnd">
              <a:solidFill>
                <a:schemeClr val="accent1"/>
              </a:solidFill>
              <a:round/>
            </a:ln>
            <a:effectLst/>
          </c:spPr>
          <c:marker>
            <c:symbol val="none"/>
          </c:marker>
          <c:cat>
            <c:strRef>
              <c:f>[2]Hoja2!$B$1:$D$1</c:f>
              <c:strCache>
                <c:ptCount val="3"/>
                <c:pt idx="0">
                  <c:v> final test II 2023</c:v>
                </c:pt>
                <c:pt idx="1">
                  <c:v> final test I 2024 </c:v>
                </c:pt>
                <c:pt idx="2">
                  <c:v> final test II 2024 </c:v>
                </c:pt>
              </c:strCache>
            </c:strRef>
          </c:cat>
          <c:val>
            <c:numRef>
              <c:f>[2]Hoja2!$B$12:$D$12</c:f>
              <c:numCache>
                <c:formatCode>General</c:formatCode>
                <c:ptCount val="3"/>
                <c:pt idx="0">
                  <c:v>0.52187500000000009</c:v>
                </c:pt>
                <c:pt idx="1">
                  <c:v>0.59487179487179509</c:v>
                </c:pt>
                <c:pt idx="2">
                  <c:v>0.70399999999999996</c:v>
                </c:pt>
              </c:numCache>
            </c:numRef>
          </c:val>
          <c:smooth val="0"/>
          <c:extLst>
            <c:ext xmlns:c16="http://schemas.microsoft.com/office/drawing/2014/chart" uri="{C3380CC4-5D6E-409C-BE32-E72D297353CC}">
              <c16:uniqueId val="{00000000-4A83-419E-8258-1BF8DCD890B4}"/>
            </c:ext>
          </c:extLst>
        </c:ser>
        <c:dLbls>
          <c:showLegendKey val="0"/>
          <c:showVal val="0"/>
          <c:showCatName val="0"/>
          <c:showSerName val="0"/>
          <c:showPercent val="0"/>
          <c:showBubbleSize val="0"/>
        </c:dLbls>
        <c:smooth val="0"/>
        <c:axId val="155723584"/>
        <c:axId val="155721504"/>
      </c:lineChart>
      <c:catAx>
        <c:axId val="15572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5721504"/>
        <c:crosses val="autoZero"/>
        <c:auto val="1"/>
        <c:lblAlgn val="ctr"/>
        <c:lblOffset val="100"/>
        <c:noMultiLvlLbl val="0"/>
      </c:catAx>
      <c:valAx>
        <c:axId val="155721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5723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[2]Hoja2!$A$13</c:f>
              <c:strCache>
                <c:ptCount val="1"/>
                <c:pt idx="0">
                  <c:v>12. Finance in Business</c:v>
                </c:pt>
              </c:strCache>
            </c:strRef>
          </c:tx>
          <c:spPr>
            <a:ln w="28575" cap="rnd">
              <a:solidFill>
                <a:schemeClr val="accent1"/>
              </a:solidFill>
              <a:round/>
            </a:ln>
            <a:effectLst/>
          </c:spPr>
          <c:marker>
            <c:symbol val="none"/>
          </c:marker>
          <c:cat>
            <c:strRef>
              <c:f>[2]Hoja2!$B$1:$D$1</c:f>
              <c:strCache>
                <c:ptCount val="3"/>
                <c:pt idx="0">
                  <c:v> final test II 2023</c:v>
                </c:pt>
                <c:pt idx="1">
                  <c:v> final test I 2024 </c:v>
                </c:pt>
                <c:pt idx="2">
                  <c:v> final test II 2024 </c:v>
                </c:pt>
              </c:strCache>
            </c:strRef>
          </c:cat>
          <c:val>
            <c:numRef>
              <c:f>[2]Hoja2!$B$13:$D$13</c:f>
              <c:numCache>
                <c:formatCode>General</c:formatCode>
                <c:ptCount val="3"/>
                <c:pt idx="0">
                  <c:v>0.515625</c:v>
                </c:pt>
                <c:pt idx="1">
                  <c:v>0.4376068376068375</c:v>
                </c:pt>
                <c:pt idx="2">
                  <c:v>0.61866666666666659</c:v>
                </c:pt>
              </c:numCache>
            </c:numRef>
          </c:val>
          <c:smooth val="0"/>
          <c:extLst>
            <c:ext xmlns:c16="http://schemas.microsoft.com/office/drawing/2014/chart" uri="{C3380CC4-5D6E-409C-BE32-E72D297353CC}">
              <c16:uniqueId val="{00000000-FFB0-435D-8703-6C1747B9C179}"/>
            </c:ext>
          </c:extLst>
        </c:ser>
        <c:dLbls>
          <c:showLegendKey val="0"/>
          <c:showVal val="0"/>
          <c:showCatName val="0"/>
          <c:showSerName val="0"/>
          <c:showPercent val="0"/>
          <c:showBubbleSize val="0"/>
        </c:dLbls>
        <c:smooth val="0"/>
        <c:axId val="278563744"/>
        <c:axId val="155720672"/>
      </c:lineChart>
      <c:catAx>
        <c:axId val="278563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5720672"/>
        <c:crosses val="autoZero"/>
        <c:auto val="1"/>
        <c:lblAlgn val="ctr"/>
        <c:lblOffset val="100"/>
        <c:noMultiLvlLbl val="0"/>
      </c:catAx>
      <c:valAx>
        <c:axId val="155720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785637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Mangement- SLO 1. Designs management strategies for agribusinesses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'[3]Table 4.1 Agribusiness SLO Mid'!$G$3:$I$3</c:f>
              <c:strCache>
                <c:ptCount val="3"/>
                <c:pt idx="0">
                  <c:v>I-2023</c:v>
                </c:pt>
                <c:pt idx="1">
                  <c:v>II-2023</c:v>
                </c:pt>
                <c:pt idx="2">
                  <c:v>I-2024</c:v>
                </c:pt>
              </c:strCache>
            </c:strRef>
          </c:cat>
          <c:val>
            <c:numRef>
              <c:f>'[3]Table 4.1 Agribusiness SLO Mid'!$G$4:$I$4</c:f>
              <c:numCache>
                <c:formatCode>General</c:formatCode>
                <c:ptCount val="3"/>
                <c:pt idx="0">
                  <c:v>0.4</c:v>
                </c:pt>
                <c:pt idx="1">
                  <c:v>0.44</c:v>
                </c:pt>
                <c:pt idx="2">
                  <c:v>0.45</c:v>
                </c:pt>
              </c:numCache>
            </c:numRef>
          </c:val>
          <c:extLst>
            <c:ext xmlns:c16="http://schemas.microsoft.com/office/drawing/2014/chart" uri="{C3380CC4-5D6E-409C-BE32-E72D297353CC}">
              <c16:uniqueId val="{00000000-487A-4093-916F-C4F92455FE73}"/>
            </c:ext>
          </c:extLst>
        </c:ser>
        <c:dLbls>
          <c:showLegendKey val="0"/>
          <c:showVal val="0"/>
          <c:showCatName val="0"/>
          <c:showSerName val="0"/>
          <c:showPercent val="0"/>
          <c:showBubbleSize val="0"/>
        </c:dLbls>
        <c:gapWidth val="219"/>
        <c:overlap val="-27"/>
        <c:axId val="611369455"/>
        <c:axId val="611407919"/>
      </c:barChart>
      <c:catAx>
        <c:axId val="611369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407919"/>
        <c:crosses val="autoZero"/>
        <c:auto val="1"/>
        <c:lblAlgn val="ctr"/>
        <c:lblOffset val="100"/>
        <c:noMultiLvlLbl val="0"/>
      </c:catAx>
      <c:valAx>
        <c:axId val="611407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3694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Legal environment of Business-SLO 3. Applies knowledge of associative forms, regulatory instruments and the legal structure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'[3]Table 4.1 Agribusiness SLO Mid'!$G$7:$I$7</c:f>
              <c:strCache>
                <c:ptCount val="3"/>
                <c:pt idx="0">
                  <c:v>I-2023</c:v>
                </c:pt>
                <c:pt idx="1">
                  <c:v>II-2023</c:v>
                </c:pt>
                <c:pt idx="2">
                  <c:v>I-2024</c:v>
                </c:pt>
              </c:strCache>
            </c:strRef>
          </c:cat>
          <c:val>
            <c:numRef>
              <c:f>'[3]Table 4.1 Agribusiness SLO Mid'!$G$8:$I$8</c:f>
              <c:numCache>
                <c:formatCode>General</c:formatCode>
                <c:ptCount val="3"/>
                <c:pt idx="0">
                  <c:v>0.52</c:v>
                </c:pt>
                <c:pt idx="1">
                  <c:v>0.59</c:v>
                </c:pt>
                <c:pt idx="2">
                  <c:v>0.42</c:v>
                </c:pt>
              </c:numCache>
            </c:numRef>
          </c:val>
          <c:extLst>
            <c:ext xmlns:c16="http://schemas.microsoft.com/office/drawing/2014/chart" uri="{C3380CC4-5D6E-409C-BE32-E72D297353CC}">
              <c16:uniqueId val="{00000000-2623-4D9B-BEFC-F43D9F70F31C}"/>
            </c:ext>
          </c:extLst>
        </c:ser>
        <c:dLbls>
          <c:showLegendKey val="0"/>
          <c:showVal val="0"/>
          <c:showCatName val="0"/>
          <c:showSerName val="0"/>
          <c:showPercent val="0"/>
          <c:showBubbleSize val="0"/>
        </c:dLbls>
        <c:gapWidth val="219"/>
        <c:overlap val="-27"/>
        <c:axId val="1001312352"/>
        <c:axId val="1001314064"/>
      </c:barChart>
      <c:catAx>
        <c:axId val="100131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1314064"/>
        <c:crosses val="autoZero"/>
        <c:auto val="1"/>
        <c:lblAlgn val="ctr"/>
        <c:lblOffset val="100"/>
        <c:noMultiLvlLbl val="0"/>
      </c:catAx>
      <c:valAx>
        <c:axId val="1001314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131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Business Communication-SLO 2. Develops and applies soft skills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'[3]Table 4.1 Agribusiness SLO Mid'!$G$5:$I$5</c:f>
              <c:strCache>
                <c:ptCount val="3"/>
                <c:pt idx="0">
                  <c:v>I-2023</c:v>
                </c:pt>
                <c:pt idx="1">
                  <c:v>II-2023</c:v>
                </c:pt>
                <c:pt idx="2">
                  <c:v>I-2024</c:v>
                </c:pt>
              </c:strCache>
            </c:strRef>
          </c:cat>
          <c:val>
            <c:numRef>
              <c:f>'[3]Table 4.1 Agribusiness SLO Mid'!$G$6:$I$6</c:f>
              <c:numCache>
                <c:formatCode>General</c:formatCode>
                <c:ptCount val="3"/>
                <c:pt idx="0">
                  <c:v>0.64</c:v>
                </c:pt>
                <c:pt idx="1">
                  <c:v>0.62</c:v>
                </c:pt>
                <c:pt idx="2">
                  <c:v>0.59</c:v>
                </c:pt>
              </c:numCache>
            </c:numRef>
          </c:val>
          <c:extLst>
            <c:ext xmlns:c16="http://schemas.microsoft.com/office/drawing/2014/chart" uri="{C3380CC4-5D6E-409C-BE32-E72D297353CC}">
              <c16:uniqueId val="{00000000-BFB1-44B6-A937-810EB344030D}"/>
            </c:ext>
          </c:extLst>
        </c:ser>
        <c:dLbls>
          <c:dLblPos val="outEnd"/>
          <c:showLegendKey val="0"/>
          <c:showVal val="1"/>
          <c:showCatName val="0"/>
          <c:showSerName val="0"/>
          <c:showPercent val="0"/>
          <c:showBubbleSize val="0"/>
        </c:dLbls>
        <c:gapWidth val="219"/>
        <c:overlap val="-27"/>
        <c:axId val="611369455"/>
        <c:axId val="611407919"/>
      </c:barChart>
      <c:catAx>
        <c:axId val="611369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407919"/>
        <c:crosses val="autoZero"/>
        <c:auto val="1"/>
        <c:lblAlgn val="ctr"/>
        <c:lblOffset val="100"/>
        <c:noMultiLvlLbl val="0"/>
      </c:catAx>
      <c:valAx>
        <c:axId val="611407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3694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Business policies or Integrating Experience-SLO 4. Designs business strategies for agribusinesses based on competitiveness and productivity, with a systemic vision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'[3]Table 4.1 Agribusiness SLO Mid'!$G$9:$I$9</c:f>
              <c:strCache>
                <c:ptCount val="3"/>
                <c:pt idx="0">
                  <c:v>I-2023</c:v>
                </c:pt>
                <c:pt idx="1">
                  <c:v>II-2023</c:v>
                </c:pt>
                <c:pt idx="2">
                  <c:v>I-2024</c:v>
                </c:pt>
              </c:strCache>
            </c:strRef>
          </c:cat>
          <c:val>
            <c:numRef>
              <c:f>'[3]Table 4.1 Agribusiness SLO Mid'!$G$10:$I$10</c:f>
              <c:numCache>
                <c:formatCode>General</c:formatCode>
                <c:ptCount val="3"/>
                <c:pt idx="0">
                  <c:v>0.5</c:v>
                </c:pt>
                <c:pt idx="1">
                  <c:v>0.46</c:v>
                </c:pt>
                <c:pt idx="2">
                  <c:v>0.42</c:v>
                </c:pt>
              </c:numCache>
            </c:numRef>
          </c:val>
          <c:extLst>
            <c:ext xmlns:c16="http://schemas.microsoft.com/office/drawing/2014/chart" uri="{C3380CC4-5D6E-409C-BE32-E72D297353CC}">
              <c16:uniqueId val="{00000000-40C6-4C7E-98E3-A77C88D3E5CD}"/>
            </c:ext>
          </c:extLst>
        </c:ser>
        <c:dLbls>
          <c:showLegendKey val="0"/>
          <c:showVal val="0"/>
          <c:showCatName val="0"/>
          <c:showSerName val="0"/>
          <c:showPercent val="0"/>
          <c:showBubbleSize val="0"/>
        </c:dLbls>
        <c:gapWidth val="219"/>
        <c:overlap val="-27"/>
        <c:axId val="611369455"/>
        <c:axId val="611407919"/>
      </c:barChart>
      <c:catAx>
        <c:axId val="611369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407919"/>
        <c:crosses val="autoZero"/>
        <c:auto val="1"/>
        <c:lblAlgn val="ctr"/>
        <c:lblOffset val="100"/>
        <c:noMultiLvlLbl val="0"/>
      </c:catAx>
      <c:valAx>
        <c:axId val="611407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3694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Economics-SLO 6. Applies the principles of microeconomic theory to analyze the functioning of markets, evaluate their efficiency and failures, as well as to determine the impact of macroeconomic variables.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'[3]Table 4.1 Agribusiness SLO Mid'!$G$13:$I$13</c:f>
              <c:strCache>
                <c:ptCount val="3"/>
                <c:pt idx="0">
                  <c:v>I-2023</c:v>
                </c:pt>
                <c:pt idx="1">
                  <c:v>II-2023</c:v>
                </c:pt>
                <c:pt idx="2">
                  <c:v>I-2024</c:v>
                </c:pt>
              </c:strCache>
            </c:strRef>
          </c:cat>
          <c:val>
            <c:numRef>
              <c:f>'[3]Table 4.1 Agribusiness SLO Mid'!$G$14:$I$14</c:f>
              <c:numCache>
                <c:formatCode>General</c:formatCode>
                <c:ptCount val="3"/>
                <c:pt idx="0">
                  <c:v>0.36</c:v>
                </c:pt>
                <c:pt idx="1">
                  <c:v>0.4</c:v>
                </c:pt>
                <c:pt idx="2">
                  <c:v>0.35</c:v>
                </c:pt>
              </c:numCache>
            </c:numRef>
          </c:val>
          <c:extLst>
            <c:ext xmlns:c16="http://schemas.microsoft.com/office/drawing/2014/chart" uri="{C3380CC4-5D6E-409C-BE32-E72D297353CC}">
              <c16:uniqueId val="{00000000-9AC7-49C0-B230-C2041289904E}"/>
            </c:ext>
          </c:extLst>
        </c:ser>
        <c:dLbls>
          <c:showLegendKey val="0"/>
          <c:showVal val="0"/>
          <c:showCatName val="0"/>
          <c:showSerName val="0"/>
          <c:showPercent val="0"/>
          <c:showBubbleSize val="0"/>
        </c:dLbls>
        <c:gapWidth val="219"/>
        <c:overlap val="-27"/>
        <c:axId val="611369455"/>
        <c:axId val="611407919"/>
      </c:barChart>
      <c:catAx>
        <c:axId val="611369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407919"/>
        <c:crosses val="autoZero"/>
        <c:auto val="1"/>
        <c:lblAlgn val="ctr"/>
        <c:lblOffset val="100"/>
        <c:noMultiLvlLbl val="0"/>
      </c:catAx>
      <c:valAx>
        <c:axId val="611407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3694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3. Business and Management Integration</a:t>
            </a:r>
          </a:p>
        </c:rich>
      </c:tx>
      <c:layout>
        <c:manualLayout>
          <c:xMode val="edge"/>
          <c:yMode val="edge"/>
          <c:x val="8.8772201870005257E-2"/>
          <c:y val="7.24862055041001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2440997950444728"/>
          <c:y val="0.2119617459282396"/>
          <c:w val="0.83881123161554183"/>
          <c:h val="0.63582768640108367"/>
        </c:manualLayout>
      </c:layout>
      <c:lineChart>
        <c:grouping val="standard"/>
        <c:varyColors val="0"/>
        <c:ser>
          <c:idx val="0"/>
          <c:order val="0"/>
          <c:spPr>
            <a:ln w="28575" cap="rnd">
              <a:solidFill>
                <a:schemeClr val="accent1"/>
              </a:solidFill>
              <a:round/>
            </a:ln>
            <a:effectLst/>
          </c:spPr>
          <c:marker>
            <c:symbol val="none"/>
          </c:marker>
          <c:cat>
            <c:strRef>
              <c:f>[2]Hoja1!$A$1:$C$1</c:f>
              <c:strCache>
                <c:ptCount val="3"/>
                <c:pt idx="0">
                  <c:v>midterm  I 2023</c:v>
                </c:pt>
                <c:pt idx="1">
                  <c:v>midterm II 2023</c:v>
                </c:pt>
                <c:pt idx="2">
                  <c:v>midterm I 2024</c:v>
                </c:pt>
              </c:strCache>
            </c:strRef>
          </c:cat>
          <c:val>
            <c:numRef>
              <c:f>[2]Hoja1!$A$11:$C$11</c:f>
              <c:numCache>
                <c:formatCode>General</c:formatCode>
                <c:ptCount val="3"/>
                <c:pt idx="0">
                  <c:v>0.59310344827586203</c:v>
                </c:pt>
                <c:pt idx="1">
                  <c:v>0.51410256410256416</c:v>
                </c:pt>
                <c:pt idx="2">
                  <c:v>0.75128205128205128</c:v>
                </c:pt>
              </c:numCache>
            </c:numRef>
          </c:val>
          <c:smooth val="0"/>
          <c:extLst>
            <c:ext xmlns:c16="http://schemas.microsoft.com/office/drawing/2014/chart" uri="{C3380CC4-5D6E-409C-BE32-E72D297353CC}">
              <c16:uniqueId val="{00000000-5DB9-4E40-BBDC-3126C00DD634}"/>
            </c:ext>
          </c:extLst>
        </c:ser>
        <c:dLbls>
          <c:showLegendKey val="0"/>
          <c:showVal val="0"/>
          <c:showCatName val="0"/>
          <c:showSerName val="0"/>
          <c:showPercent val="0"/>
          <c:showBubbleSize val="0"/>
        </c:dLbls>
        <c:smooth val="0"/>
        <c:axId val="850775183"/>
        <c:axId val="850776015"/>
      </c:lineChart>
      <c:catAx>
        <c:axId val="850775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50776015"/>
        <c:crosses val="autoZero"/>
        <c:auto val="1"/>
        <c:lblAlgn val="ctr"/>
        <c:lblOffset val="100"/>
        <c:noMultiLvlLbl val="0"/>
      </c:catAx>
      <c:valAx>
        <c:axId val="85077601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50775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-Accounting-Business Finance-SLO 7. Designs and applies financial management strategies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'[3]Table 4.1 Agribusiness SLO Mid'!$G$15:$I$15</c:f>
              <c:strCache>
                <c:ptCount val="3"/>
                <c:pt idx="0">
                  <c:v>I-2023</c:v>
                </c:pt>
                <c:pt idx="1">
                  <c:v>II-2023</c:v>
                </c:pt>
                <c:pt idx="2">
                  <c:v>I-2024</c:v>
                </c:pt>
              </c:strCache>
            </c:strRef>
          </c:cat>
          <c:val>
            <c:numRef>
              <c:f>'[3]Table 4.1 Agribusiness SLO Mid'!$G$16:$I$16</c:f>
              <c:numCache>
                <c:formatCode>General</c:formatCode>
                <c:ptCount val="3"/>
                <c:pt idx="0">
                  <c:v>0.56000000000000005</c:v>
                </c:pt>
                <c:pt idx="1">
                  <c:v>0.49</c:v>
                </c:pt>
                <c:pt idx="2">
                  <c:v>0.5</c:v>
                </c:pt>
              </c:numCache>
            </c:numRef>
          </c:val>
          <c:extLst>
            <c:ext xmlns:c16="http://schemas.microsoft.com/office/drawing/2014/chart" uri="{C3380CC4-5D6E-409C-BE32-E72D297353CC}">
              <c16:uniqueId val="{00000000-B070-48DC-A2F3-A679F1A3FAEE}"/>
            </c:ext>
          </c:extLst>
        </c:ser>
        <c:dLbls>
          <c:showLegendKey val="0"/>
          <c:showVal val="0"/>
          <c:showCatName val="0"/>
          <c:showSerName val="0"/>
          <c:showPercent val="0"/>
          <c:showBubbleSize val="0"/>
        </c:dLbls>
        <c:gapWidth val="219"/>
        <c:overlap val="-27"/>
        <c:axId val="611369455"/>
        <c:axId val="611407919"/>
      </c:barChart>
      <c:catAx>
        <c:axId val="611369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407919"/>
        <c:crosses val="autoZero"/>
        <c:auto val="1"/>
        <c:lblAlgn val="ctr"/>
        <c:lblOffset val="100"/>
        <c:noMultiLvlLbl val="0"/>
      </c:catAx>
      <c:valAx>
        <c:axId val="611407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3694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Marketing-SLO 8. Develops and applies marketing strategies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'[3]Table 4.1 Agribusiness SLO Mid'!$G$17:$I$17</c:f>
              <c:strCache>
                <c:ptCount val="3"/>
                <c:pt idx="0">
                  <c:v>I-2023</c:v>
                </c:pt>
                <c:pt idx="1">
                  <c:v>II-2023</c:v>
                </c:pt>
                <c:pt idx="2">
                  <c:v>I-2024</c:v>
                </c:pt>
              </c:strCache>
            </c:strRef>
          </c:cat>
          <c:val>
            <c:numRef>
              <c:f>'[3]Table 4.1 Agribusiness SLO Mid'!$G$18:$I$18</c:f>
              <c:numCache>
                <c:formatCode>General</c:formatCode>
                <c:ptCount val="3"/>
                <c:pt idx="0">
                  <c:v>0.56000000000000005</c:v>
                </c:pt>
                <c:pt idx="1">
                  <c:v>0.59</c:v>
                </c:pt>
                <c:pt idx="2">
                  <c:v>0.47</c:v>
                </c:pt>
              </c:numCache>
            </c:numRef>
          </c:val>
          <c:extLst>
            <c:ext xmlns:c16="http://schemas.microsoft.com/office/drawing/2014/chart" uri="{C3380CC4-5D6E-409C-BE32-E72D297353CC}">
              <c16:uniqueId val="{00000000-6556-458F-B7D1-29E5E8DD8E0D}"/>
            </c:ext>
          </c:extLst>
        </c:ser>
        <c:dLbls>
          <c:showLegendKey val="0"/>
          <c:showVal val="0"/>
          <c:showCatName val="0"/>
          <c:showSerName val="0"/>
          <c:showPercent val="0"/>
          <c:showBubbleSize val="0"/>
        </c:dLbls>
        <c:gapWidth val="219"/>
        <c:overlap val="-27"/>
        <c:axId val="611369455"/>
        <c:axId val="611407919"/>
      </c:barChart>
      <c:catAx>
        <c:axId val="611369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407919"/>
        <c:crosses val="autoZero"/>
        <c:auto val="1"/>
        <c:lblAlgn val="ctr"/>
        <c:lblOffset val="100"/>
        <c:noMultiLvlLbl val="0"/>
      </c:catAx>
      <c:valAx>
        <c:axId val="611407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3694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Quantitative Techniques-Statistics-SLO 9. Structures projects in the field of agribusiness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'[3]Table 4.1 Agribusiness SLO Mid'!$G$19:$I$19</c:f>
              <c:strCache>
                <c:ptCount val="3"/>
                <c:pt idx="0">
                  <c:v>I-2023</c:v>
                </c:pt>
                <c:pt idx="1">
                  <c:v>II-2023</c:v>
                </c:pt>
                <c:pt idx="2">
                  <c:v>I-2024</c:v>
                </c:pt>
              </c:strCache>
            </c:strRef>
          </c:cat>
          <c:val>
            <c:numRef>
              <c:f>'[3]Table 4.1 Agribusiness SLO Mid'!$G$20:$I$20</c:f>
              <c:numCache>
                <c:formatCode>General</c:formatCode>
                <c:ptCount val="3"/>
                <c:pt idx="0">
                  <c:v>0.42</c:v>
                </c:pt>
                <c:pt idx="1">
                  <c:v>0.44</c:v>
                </c:pt>
                <c:pt idx="2">
                  <c:v>0.51</c:v>
                </c:pt>
              </c:numCache>
            </c:numRef>
          </c:val>
          <c:extLst>
            <c:ext xmlns:c16="http://schemas.microsoft.com/office/drawing/2014/chart" uri="{C3380CC4-5D6E-409C-BE32-E72D297353CC}">
              <c16:uniqueId val="{00000000-1B00-46DA-9DF9-BE408F279535}"/>
            </c:ext>
          </c:extLst>
        </c:ser>
        <c:dLbls>
          <c:showLegendKey val="0"/>
          <c:showVal val="0"/>
          <c:showCatName val="0"/>
          <c:showSerName val="0"/>
          <c:showPercent val="0"/>
          <c:showBubbleSize val="0"/>
        </c:dLbls>
        <c:gapWidth val="219"/>
        <c:overlap val="-27"/>
        <c:axId val="611369455"/>
        <c:axId val="611407919"/>
      </c:barChart>
      <c:catAx>
        <c:axId val="611369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407919"/>
        <c:crosses val="autoZero"/>
        <c:auto val="1"/>
        <c:lblAlgn val="ctr"/>
        <c:lblOffset val="100"/>
        <c:noMultiLvlLbl val="0"/>
      </c:catAx>
      <c:valAx>
        <c:axId val="611407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3694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Total average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'[3]Table 4.1 Agribusiness SLO Mid'!$G$25:$I$25</c:f>
              <c:strCache>
                <c:ptCount val="3"/>
                <c:pt idx="0">
                  <c:v>I-2023</c:v>
                </c:pt>
                <c:pt idx="1">
                  <c:v>II-2023</c:v>
                </c:pt>
                <c:pt idx="2">
                  <c:v>I-2024</c:v>
                </c:pt>
              </c:strCache>
            </c:strRef>
          </c:cat>
          <c:val>
            <c:numRef>
              <c:f>'[3]Table 4.1 Agribusiness SLO Mid'!$G$26:$I$26</c:f>
              <c:numCache>
                <c:formatCode>General</c:formatCode>
                <c:ptCount val="3"/>
                <c:pt idx="0">
                  <c:v>0.48</c:v>
                </c:pt>
                <c:pt idx="1">
                  <c:v>0.5</c:v>
                </c:pt>
                <c:pt idx="2">
                  <c:v>0.47</c:v>
                </c:pt>
              </c:numCache>
            </c:numRef>
          </c:val>
          <c:extLst>
            <c:ext xmlns:c16="http://schemas.microsoft.com/office/drawing/2014/chart" uri="{C3380CC4-5D6E-409C-BE32-E72D297353CC}">
              <c16:uniqueId val="{00000000-F4D4-42CD-9372-E416F3885F78}"/>
            </c:ext>
          </c:extLst>
        </c:ser>
        <c:dLbls>
          <c:showLegendKey val="0"/>
          <c:showVal val="0"/>
          <c:showCatName val="0"/>
          <c:showSerName val="0"/>
          <c:showPercent val="0"/>
          <c:showBubbleSize val="0"/>
        </c:dLbls>
        <c:gapWidth val="150"/>
        <c:axId val="1839325023"/>
        <c:axId val="1839326735"/>
      </c:barChart>
      <c:catAx>
        <c:axId val="1839325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39326735"/>
        <c:crosses val="autoZero"/>
        <c:auto val="1"/>
        <c:lblAlgn val="ctr"/>
        <c:lblOffset val="100"/>
        <c:noMultiLvlLbl val="0"/>
      </c:catAx>
      <c:valAx>
        <c:axId val="18393267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393250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Mangement- SLO 1. Designs management strategies for agribusinesses</a:t>
            </a:r>
          </a:p>
        </c:rich>
      </c:tx>
      <c:layout>
        <c:manualLayout>
          <c:xMode val="edge"/>
          <c:yMode val="edge"/>
          <c:x val="0.10381640586065984"/>
          <c:y val="7.432432432432432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dLbl>
              <c:idx val="0"/>
              <c:tx>
                <c:rich>
                  <a:bodyPr/>
                  <a:lstStyle/>
                  <a:p>
                    <a:fld id="{1FD9CF3E-D6A2-F342-AB3E-9134486CF1F1}" type="CELLRANGE">
                      <a:rPr lang="en-US"/>
                      <a:pPr/>
                      <a:t>[CELLRANGE]</a:t>
                    </a:fld>
                    <a:r>
                      <a:rPr lang="en-US" baseline="0"/>
                      <a:t>;</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CF95-4F47-BE89-F97C7E517F00}"/>
                </c:ext>
              </c:extLst>
            </c:dLbl>
            <c:dLbl>
              <c:idx val="1"/>
              <c:tx>
                <c:rich>
                  <a:bodyPr/>
                  <a:lstStyle/>
                  <a:p>
                    <a:fld id="{E471206F-A346-D646-B61D-68069F6EDFEA}" type="CELLRANGE">
                      <a:rPr lang="en-US"/>
                      <a:pPr/>
                      <a:t>[CELLRANGE]</a:t>
                    </a:fld>
                    <a:r>
                      <a:rPr lang="en-US" baseline="0"/>
                      <a:t>; </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CF95-4F47-BE89-F97C7E517F00}"/>
                </c:ext>
              </c:extLst>
            </c:dLbl>
            <c:dLbl>
              <c:idx val="2"/>
              <c:tx>
                <c:rich>
                  <a:bodyPr/>
                  <a:lstStyle/>
                  <a:p>
                    <a:fld id="{D465ECE1-4AAE-7940-993F-0FFCD7FE44B9}" type="CELLRANGE">
                      <a:rPr lang="en-US"/>
                      <a:pPr/>
                      <a:t>[CELLRANGE]</a:t>
                    </a:fld>
                    <a:endParaRPr lang="es-CO"/>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CF95-4F47-BE89-F97C7E517F0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'[3]Table 4.1 Agribusiness SLO Mid'!$G$3:$I$3</c:f>
              <c:strCache>
                <c:ptCount val="3"/>
                <c:pt idx="0">
                  <c:v>I-2023</c:v>
                </c:pt>
                <c:pt idx="1">
                  <c:v>II-2023</c:v>
                </c:pt>
                <c:pt idx="2">
                  <c:v>I-2024</c:v>
                </c:pt>
              </c:strCache>
            </c:strRef>
          </c:cat>
          <c:val>
            <c:numRef>
              <c:f>'[3]Table 4.1 Agribusiness SLO Mid'!$G$4:$I$4</c:f>
              <c:numCache>
                <c:formatCode>General</c:formatCode>
                <c:ptCount val="3"/>
                <c:pt idx="0">
                  <c:v>0.4</c:v>
                </c:pt>
                <c:pt idx="1">
                  <c:v>0.44</c:v>
                </c:pt>
                <c:pt idx="2">
                  <c:v>0.45</c:v>
                </c:pt>
              </c:numCache>
            </c:numRef>
          </c:val>
          <c:extLst>
            <c:ext xmlns:c15="http://schemas.microsoft.com/office/drawing/2012/chart" uri="{02D57815-91ED-43cb-92C2-25804820EDAC}">
              <c15:datalabelsRange>
                <c15:f>'[3]Table 4.2 Agribusiness SLO Last'!$G$4:$I$4</c15:f>
                <c15:dlblRangeCache>
                  <c:ptCount val="3"/>
                  <c:pt idx="0">
                    <c:v>0,45</c:v>
                  </c:pt>
                  <c:pt idx="1">
                    <c:v>0,52</c:v>
                  </c:pt>
                  <c:pt idx="2">
                    <c:v>0,41</c:v>
                  </c:pt>
                </c15:dlblRangeCache>
              </c15:datalabelsRange>
            </c:ext>
            <c:ext xmlns:c16="http://schemas.microsoft.com/office/drawing/2014/chart" uri="{C3380CC4-5D6E-409C-BE32-E72D297353CC}">
              <c16:uniqueId val="{00000003-CF95-4F47-BE89-F97C7E517F00}"/>
            </c:ext>
          </c:extLst>
        </c:ser>
        <c:dLbls>
          <c:dLblPos val="outEnd"/>
          <c:showLegendKey val="0"/>
          <c:showVal val="1"/>
          <c:showCatName val="0"/>
          <c:showSerName val="0"/>
          <c:showPercent val="0"/>
          <c:showBubbleSize val="0"/>
        </c:dLbls>
        <c:gapWidth val="219"/>
        <c:overlap val="-27"/>
        <c:axId val="611369455"/>
        <c:axId val="611407919"/>
      </c:barChart>
      <c:catAx>
        <c:axId val="611369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407919"/>
        <c:crosses val="autoZero"/>
        <c:auto val="1"/>
        <c:lblAlgn val="ctr"/>
        <c:lblOffset val="100"/>
        <c:noMultiLvlLbl val="0"/>
      </c:catAx>
      <c:valAx>
        <c:axId val="611407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3694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Business Communication-SLO 2. Develops and applies soft skills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dLbl>
              <c:idx val="0"/>
              <c:tx>
                <c:rich>
                  <a:bodyPr/>
                  <a:lstStyle/>
                  <a:p>
                    <a:fld id="{F31885AD-4841-4DB1-8097-8EC02BE39CFF}" type="CELLRANGE">
                      <a:rPr lang="en-US"/>
                      <a:pPr/>
                      <a:t>[CELLRANGE]</a:t>
                    </a:fld>
                    <a:endParaRPr lang="es-CO"/>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43E0-4CB1-A8FC-F232F04D2318}"/>
                </c:ext>
              </c:extLst>
            </c:dLbl>
            <c:dLbl>
              <c:idx val="1"/>
              <c:tx>
                <c:rich>
                  <a:bodyPr/>
                  <a:lstStyle/>
                  <a:p>
                    <a:fld id="{914BE7A0-5582-4FC4-8149-7F0A4EF5C2D1}" type="CELLRANGE">
                      <a:rPr lang="es-CO"/>
                      <a:pPr/>
                      <a:t>[CELLRANGE]</a:t>
                    </a:fld>
                    <a:endParaRPr lang="es-CO"/>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43E0-4CB1-A8FC-F232F04D2318}"/>
                </c:ext>
              </c:extLst>
            </c:dLbl>
            <c:dLbl>
              <c:idx val="2"/>
              <c:tx>
                <c:rich>
                  <a:bodyPr/>
                  <a:lstStyle/>
                  <a:p>
                    <a:fld id="{2F2C5C12-CB92-41E2-985C-42BEB486F825}" type="CELLRANGE">
                      <a:rPr lang="es-CO"/>
                      <a:pPr/>
                      <a:t>[CELLRANGE]</a:t>
                    </a:fld>
                    <a:endParaRPr lang="es-CO"/>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43E0-4CB1-A8FC-F232F04D231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'[3]Table 4.1 Agribusiness SLO Mid'!$G$5:$I$5</c:f>
              <c:strCache>
                <c:ptCount val="3"/>
                <c:pt idx="0">
                  <c:v>I-2023</c:v>
                </c:pt>
                <c:pt idx="1">
                  <c:v>II-2023</c:v>
                </c:pt>
                <c:pt idx="2">
                  <c:v>I-2024</c:v>
                </c:pt>
              </c:strCache>
            </c:strRef>
          </c:cat>
          <c:val>
            <c:numRef>
              <c:f>'[3]Table 4.1 Agribusiness SLO Mid'!$G$6:$I$6</c:f>
              <c:numCache>
                <c:formatCode>General</c:formatCode>
                <c:ptCount val="3"/>
                <c:pt idx="0">
                  <c:v>0.64</c:v>
                </c:pt>
                <c:pt idx="1">
                  <c:v>0.62</c:v>
                </c:pt>
                <c:pt idx="2">
                  <c:v>0.59</c:v>
                </c:pt>
              </c:numCache>
            </c:numRef>
          </c:val>
          <c:extLst>
            <c:ext xmlns:c15="http://schemas.microsoft.com/office/drawing/2012/chart" uri="{02D57815-91ED-43cb-92C2-25804820EDAC}">
              <c15:datalabelsRange>
                <c15:f>'[3]Table 4.2 Agribusiness SLO Last'!$G$6:$I$6</c15:f>
                <c15:dlblRangeCache>
                  <c:ptCount val="3"/>
                  <c:pt idx="0">
                    <c:v>0,68</c:v>
                  </c:pt>
                  <c:pt idx="1">
                    <c:v>0,68</c:v>
                  </c:pt>
                  <c:pt idx="2">
                    <c:v>0,4</c:v>
                  </c:pt>
                </c15:dlblRangeCache>
              </c15:datalabelsRange>
            </c:ext>
            <c:ext xmlns:c16="http://schemas.microsoft.com/office/drawing/2014/chart" uri="{C3380CC4-5D6E-409C-BE32-E72D297353CC}">
              <c16:uniqueId val="{00000003-43E0-4CB1-A8FC-F232F04D2318}"/>
            </c:ext>
          </c:extLst>
        </c:ser>
        <c:dLbls>
          <c:showLegendKey val="0"/>
          <c:showVal val="0"/>
          <c:showCatName val="0"/>
          <c:showSerName val="0"/>
          <c:showPercent val="0"/>
          <c:showBubbleSize val="0"/>
        </c:dLbls>
        <c:gapWidth val="219"/>
        <c:overlap val="-27"/>
        <c:axId val="611369455"/>
        <c:axId val="611407919"/>
      </c:barChart>
      <c:catAx>
        <c:axId val="611369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407919"/>
        <c:crosses val="autoZero"/>
        <c:auto val="1"/>
        <c:lblAlgn val="ctr"/>
        <c:lblOffset val="100"/>
        <c:noMultiLvlLbl val="0"/>
      </c:catAx>
      <c:valAx>
        <c:axId val="611407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3694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Business policies or Integrating Experience-SLO 4. Designs business strategies for agribusinesses based on competitiveness and productivity, with a systemic vision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dLbl>
              <c:idx val="0"/>
              <c:tx>
                <c:rich>
                  <a:bodyPr/>
                  <a:lstStyle/>
                  <a:p>
                    <a:fld id="{9DFBD86F-76A5-4BFC-8C30-B99A988B53B1}" type="CELLRANGE">
                      <a:rPr lang="en-US"/>
                      <a:pPr/>
                      <a:t>[CELLRANGE]</a:t>
                    </a:fld>
                    <a:endParaRPr lang="es-CO"/>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4FF7-47F1-868A-44C387043E82}"/>
                </c:ext>
              </c:extLst>
            </c:dLbl>
            <c:dLbl>
              <c:idx val="1"/>
              <c:tx>
                <c:rich>
                  <a:bodyPr/>
                  <a:lstStyle/>
                  <a:p>
                    <a:fld id="{38E4B08B-EF0F-4E23-BDFE-922FFDF308BE}" type="CELLRANGE">
                      <a:rPr lang="es-CO"/>
                      <a:pPr/>
                      <a:t>[CELLRANGE]</a:t>
                    </a:fld>
                    <a:endParaRPr lang="es-CO"/>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4FF7-47F1-868A-44C387043E82}"/>
                </c:ext>
              </c:extLst>
            </c:dLbl>
            <c:dLbl>
              <c:idx val="2"/>
              <c:tx>
                <c:rich>
                  <a:bodyPr/>
                  <a:lstStyle/>
                  <a:p>
                    <a:fld id="{EABAD673-FAEC-448D-845A-C716E17BFBA2}" type="CELLRANGE">
                      <a:rPr lang="es-CO"/>
                      <a:pPr/>
                      <a:t>[CELLRANGE]</a:t>
                    </a:fld>
                    <a:endParaRPr lang="es-CO"/>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4FF7-47F1-868A-44C387043E8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'[3]Table 4.1 Agribusiness SLO Mid'!$G$9:$I$9</c:f>
              <c:strCache>
                <c:ptCount val="3"/>
                <c:pt idx="0">
                  <c:v>I-2023</c:v>
                </c:pt>
                <c:pt idx="1">
                  <c:v>II-2023</c:v>
                </c:pt>
                <c:pt idx="2">
                  <c:v>I-2024</c:v>
                </c:pt>
              </c:strCache>
            </c:strRef>
          </c:cat>
          <c:val>
            <c:numRef>
              <c:f>'[3]Table 4.1 Agribusiness SLO Mid'!$G$10:$I$10</c:f>
              <c:numCache>
                <c:formatCode>General</c:formatCode>
                <c:ptCount val="3"/>
                <c:pt idx="0">
                  <c:v>0.5</c:v>
                </c:pt>
                <c:pt idx="1">
                  <c:v>0.46</c:v>
                </c:pt>
                <c:pt idx="2">
                  <c:v>0.42</c:v>
                </c:pt>
              </c:numCache>
            </c:numRef>
          </c:val>
          <c:extLst>
            <c:ext xmlns:c15="http://schemas.microsoft.com/office/drawing/2012/chart" uri="{02D57815-91ED-43cb-92C2-25804820EDAC}">
              <c15:datalabelsRange>
                <c15:f>'[3]Table 4.2 Agribusiness SLO Last'!$G$10:$I$10</c15:f>
                <c15:dlblRangeCache>
                  <c:ptCount val="3"/>
                  <c:pt idx="0">
                    <c:v>0,35</c:v>
                  </c:pt>
                  <c:pt idx="1">
                    <c:v>0,79</c:v>
                  </c:pt>
                  <c:pt idx="2">
                    <c:v>0,5</c:v>
                  </c:pt>
                </c15:dlblRangeCache>
              </c15:datalabelsRange>
            </c:ext>
            <c:ext xmlns:c16="http://schemas.microsoft.com/office/drawing/2014/chart" uri="{C3380CC4-5D6E-409C-BE32-E72D297353CC}">
              <c16:uniqueId val="{00000003-4FF7-47F1-868A-44C387043E82}"/>
            </c:ext>
          </c:extLst>
        </c:ser>
        <c:dLbls>
          <c:showLegendKey val="0"/>
          <c:showVal val="0"/>
          <c:showCatName val="0"/>
          <c:showSerName val="0"/>
          <c:showPercent val="0"/>
          <c:showBubbleSize val="0"/>
        </c:dLbls>
        <c:gapWidth val="219"/>
        <c:overlap val="-27"/>
        <c:axId val="611369455"/>
        <c:axId val="611407919"/>
      </c:barChart>
      <c:catAx>
        <c:axId val="611369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407919"/>
        <c:crosses val="autoZero"/>
        <c:auto val="1"/>
        <c:lblAlgn val="ctr"/>
        <c:lblOffset val="100"/>
        <c:noMultiLvlLbl val="0"/>
      </c:catAx>
      <c:valAx>
        <c:axId val="611407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3694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Economics-SLO 6. Applies the principles of microeconomic theory to analyze the functioning of markets, evaluate their efficiency and failures, as well as to determine the impact of macroeconomic variables.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dLbl>
              <c:idx val="0"/>
              <c:tx>
                <c:rich>
                  <a:bodyPr/>
                  <a:lstStyle/>
                  <a:p>
                    <a:fld id="{47FB4AC8-CEF0-4E1A-95B0-44072579B53B}" type="CELLRANGE">
                      <a:rPr lang="en-US"/>
                      <a:pPr/>
                      <a:t>[CELLRANGE]</a:t>
                    </a:fld>
                    <a:endParaRPr lang="es-CO"/>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5960-4814-9E01-4E59BE6BF6D1}"/>
                </c:ext>
              </c:extLst>
            </c:dLbl>
            <c:dLbl>
              <c:idx val="1"/>
              <c:tx>
                <c:rich>
                  <a:bodyPr/>
                  <a:lstStyle/>
                  <a:p>
                    <a:fld id="{18BF3870-2D78-4C7F-A734-4ACEA9FA38BA}" type="CELLRANGE">
                      <a:rPr lang="es-CO"/>
                      <a:pPr/>
                      <a:t>[CELLRANGE]</a:t>
                    </a:fld>
                    <a:endParaRPr lang="es-CO"/>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960-4814-9E01-4E59BE6BF6D1}"/>
                </c:ext>
              </c:extLst>
            </c:dLbl>
            <c:dLbl>
              <c:idx val="2"/>
              <c:tx>
                <c:rich>
                  <a:bodyPr/>
                  <a:lstStyle/>
                  <a:p>
                    <a:fld id="{C49A82AA-03E3-4A57-87D5-12AD2247B6EA}" type="CELLRANGE">
                      <a:rPr lang="es-CO"/>
                      <a:pPr/>
                      <a:t>[CELLRANGE]</a:t>
                    </a:fld>
                    <a:endParaRPr lang="es-CO"/>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960-4814-9E01-4E59BE6BF6D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'[3]Table 4.1 Agribusiness SLO Mid'!$G$13:$I$13</c:f>
              <c:strCache>
                <c:ptCount val="3"/>
                <c:pt idx="0">
                  <c:v>I-2023</c:v>
                </c:pt>
                <c:pt idx="1">
                  <c:v>II-2023</c:v>
                </c:pt>
                <c:pt idx="2">
                  <c:v>I-2024</c:v>
                </c:pt>
              </c:strCache>
            </c:strRef>
          </c:cat>
          <c:val>
            <c:numRef>
              <c:f>'[3]Table 4.1 Agribusiness SLO Mid'!$G$14:$I$14</c:f>
              <c:numCache>
                <c:formatCode>General</c:formatCode>
                <c:ptCount val="3"/>
                <c:pt idx="0">
                  <c:v>0.36</c:v>
                </c:pt>
                <c:pt idx="1">
                  <c:v>0.4</c:v>
                </c:pt>
                <c:pt idx="2">
                  <c:v>0.35</c:v>
                </c:pt>
              </c:numCache>
            </c:numRef>
          </c:val>
          <c:extLst>
            <c:ext xmlns:c15="http://schemas.microsoft.com/office/drawing/2012/chart" uri="{02D57815-91ED-43cb-92C2-25804820EDAC}">
              <c15:datalabelsRange>
                <c15:f>'[3]Table 4.2 Agribusiness SLO Last'!$G$14:$I$14</c15:f>
                <c15:dlblRangeCache>
                  <c:ptCount val="3"/>
                  <c:pt idx="0">
                    <c:v>0,37</c:v>
                  </c:pt>
                  <c:pt idx="1">
                    <c:v>0,45</c:v>
                  </c:pt>
                  <c:pt idx="2">
                    <c:v>0,46</c:v>
                  </c:pt>
                </c15:dlblRangeCache>
              </c15:datalabelsRange>
            </c:ext>
            <c:ext xmlns:c16="http://schemas.microsoft.com/office/drawing/2014/chart" uri="{C3380CC4-5D6E-409C-BE32-E72D297353CC}">
              <c16:uniqueId val="{00000003-5960-4814-9E01-4E59BE6BF6D1}"/>
            </c:ext>
          </c:extLst>
        </c:ser>
        <c:dLbls>
          <c:showLegendKey val="0"/>
          <c:showVal val="0"/>
          <c:showCatName val="0"/>
          <c:showSerName val="0"/>
          <c:showPercent val="0"/>
          <c:showBubbleSize val="0"/>
        </c:dLbls>
        <c:gapWidth val="219"/>
        <c:overlap val="-27"/>
        <c:axId val="611369455"/>
        <c:axId val="611407919"/>
      </c:barChart>
      <c:catAx>
        <c:axId val="611369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407919"/>
        <c:crosses val="autoZero"/>
        <c:auto val="1"/>
        <c:lblAlgn val="ctr"/>
        <c:lblOffset val="100"/>
        <c:noMultiLvlLbl val="0"/>
      </c:catAx>
      <c:valAx>
        <c:axId val="611407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3694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Accounting-Business Finance-SLO 7. Designs and applies financial management strategies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dLbl>
              <c:idx val="0"/>
              <c:tx>
                <c:rich>
                  <a:bodyPr/>
                  <a:lstStyle/>
                  <a:p>
                    <a:fld id="{3EAA6D52-97C7-45D7-B6BB-59ED8B794BB0}" type="CELLRANGE">
                      <a:rPr lang="en-US"/>
                      <a:pPr/>
                      <a:t>[CELLRANGE]</a:t>
                    </a:fld>
                    <a:endParaRPr lang="es-CO"/>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0587-43FF-A0C9-5976ACC21E5A}"/>
                </c:ext>
              </c:extLst>
            </c:dLbl>
            <c:dLbl>
              <c:idx val="1"/>
              <c:tx>
                <c:rich>
                  <a:bodyPr/>
                  <a:lstStyle/>
                  <a:p>
                    <a:fld id="{C802E5B6-39DC-4B01-823F-3BDA64B1F8E4}" type="CELLRANGE">
                      <a:rPr lang="es-CO"/>
                      <a:pPr/>
                      <a:t>[CELLRANGE]</a:t>
                    </a:fld>
                    <a:endParaRPr lang="es-CO"/>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0587-43FF-A0C9-5976ACC21E5A}"/>
                </c:ext>
              </c:extLst>
            </c:dLbl>
            <c:dLbl>
              <c:idx val="2"/>
              <c:tx>
                <c:rich>
                  <a:bodyPr/>
                  <a:lstStyle/>
                  <a:p>
                    <a:fld id="{559A7662-A765-41CA-AACA-5E84E94AFC69}" type="CELLRANGE">
                      <a:rPr lang="es-CO"/>
                      <a:pPr/>
                      <a:t>[CELLRANGE]</a:t>
                    </a:fld>
                    <a:endParaRPr lang="es-CO"/>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0587-43FF-A0C9-5976ACC21E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'[3]Table 4.1 Agribusiness SLO Mid'!$G$15:$I$15</c:f>
              <c:strCache>
                <c:ptCount val="3"/>
                <c:pt idx="0">
                  <c:v>I-2023</c:v>
                </c:pt>
                <c:pt idx="1">
                  <c:v>II-2023</c:v>
                </c:pt>
                <c:pt idx="2">
                  <c:v>I-2024</c:v>
                </c:pt>
              </c:strCache>
            </c:strRef>
          </c:cat>
          <c:val>
            <c:numRef>
              <c:f>'[3]Table 4.1 Agribusiness SLO Mid'!$G$16:$I$16</c:f>
              <c:numCache>
                <c:formatCode>General</c:formatCode>
                <c:ptCount val="3"/>
                <c:pt idx="0">
                  <c:v>0.56000000000000005</c:v>
                </c:pt>
                <c:pt idx="1">
                  <c:v>0.49</c:v>
                </c:pt>
                <c:pt idx="2">
                  <c:v>0.5</c:v>
                </c:pt>
              </c:numCache>
            </c:numRef>
          </c:val>
          <c:extLst>
            <c:ext xmlns:c15="http://schemas.microsoft.com/office/drawing/2012/chart" uri="{02D57815-91ED-43cb-92C2-25804820EDAC}">
              <c15:datalabelsRange>
                <c15:f>'[3]Table 4.2 Agribusiness SLO Last'!$G$16:$I$16</c15:f>
                <c15:dlblRangeCache>
                  <c:ptCount val="3"/>
                  <c:pt idx="0">
                    <c:v>0,31</c:v>
                  </c:pt>
                  <c:pt idx="1">
                    <c:v>0,59</c:v>
                  </c:pt>
                  <c:pt idx="2">
                    <c:v>0,39</c:v>
                  </c:pt>
                </c15:dlblRangeCache>
              </c15:datalabelsRange>
            </c:ext>
            <c:ext xmlns:c16="http://schemas.microsoft.com/office/drawing/2014/chart" uri="{C3380CC4-5D6E-409C-BE32-E72D297353CC}">
              <c16:uniqueId val="{00000003-0587-43FF-A0C9-5976ACC21E5A}"/>
            </c:ext>
          </c:extLst>
        </c:ser>
        <c:dLbls>
          <c:showLegendKey val="0"/>
          <c:showVal val="0"/>
          <c:showCatName val="0"/>
          <c:showSerName val="0"/>
          <c:showPercent val="0"/>
          <c:showBubbleSize val="0"/>
        </c:dLbls>
        <c:gapWidth val="219"/>
        <c:overlap val="-27"/>
        <c:axId val="611369455"/>
        <c:axId val="611407919"/>
      </c:barChart>
      <c:catAx>
        <c:axId val="611369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407919"/>
        <c:crosses val="autoZero"/>
        <c:auto val="1"/>
        <c:lblAlgn val="ctr"/>
        <c:lblOffset val="100"/>
        <c:noMultiLvlLbl val="0"/>
      </c:catAx>
      <c:valAx>
        <c:axId val="611407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3694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Marketing-SLO 8. Develops and applies marketing strategies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dLbl>
              <c:idx val="0"/>
              <c:tx>
                <c:rich>
                  <a:bodyPr/>
                  <a:lstStyle/>
                  <a:p>
                    <a:fld id="{2C4C580B-486A-44B6-A8F6-390C727E2962}" type="CELLRANGE">
                      <a:rPr lang="en-US"/>
                      <a:pPr/>
                      <a:t>[CELLRANGE]</a:t>
                    </a:fld>
                    <a:endParaRPr lang="es-CO"/>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4C55-486A-8A94-73DD6AA3A42C}"/>
                </c:ext>
              </c:extLst>
            </c:dLbl>
            <c:dLbl>
              <c:idx val="1"/>
              <c:tx>
                <c:rich>
                  <a:bodyPr/>
                  <a:lstStyle/>
                  <a:p>
                    <a:fld id="{DE5D7959-62AB-4970-8D70-D6691BD178DF}" type="CELLRANGE">
                      <a:rPr lang="es-CO"/>
                      <a:pPr/>
                      <a:t>[CELLRANGE]</a:t>
                    </a:fld>
                    <a:endParaRPr lang="es-CO"/>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4C55-486A-8A94-73DD6AA3A42C}"/>
                </c:ext>
              </c:extLst>
            </c:dLbl>
            <c:dLbl>
              <c:idx val="2"/>
              <c:tx>
                <c:rich>
                  <a:bodyPr/>
                  <a:lstStyle/>
                  <a:p>
                    <a:fld id="{AB18753C-F98D-4D26-A372-A0A3A31A5F51}" type="CELLRANGE">
                      <a:rPr lang="es-CO"/>
                      <a:pPr/>
                      <a:t>[CELLRANGE]</a:t>
                    </a:fld>
                    <a:endParaRPr lang="es-CO"/>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4C55-486A-8A94-73DD6AA3A42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'[3]Table 4.1 Agribusiness SLO Mid'!$G$17:$I$17</c:f>
              <c:strCache>
                <c:ptCount val="3"/>
                <c:pt idx="0">
                  <c:v>I-2023</c:v>
                </c:pt>
                <c:pt idx="1">
                  <c:v>II-2023</c:v>
                </c:pt>
                <c:pt idx="2">
                  <c:v>I-2024</c:v>
                </c:pt>
              </c:strCache>
            </c:strRef>
          </c:cat>
          <c:val>
            <c:numRef>
              <c:f>'[3]Table 4.1 Agribusiness SLO Mid'!$G$18:$I$18</c:f>
              <c:numCache>
                <c:formatCode>General</c:formatCode>
                <c:ptCount val="3"/>
                <c:pt idx="0">
                  <c:v>0.56000000000000005</c:v>
                </c:pt>
                <c:pt idx="1">
                  <c:v>0.59</c:v>
                </c:pt>
                <c:pt idx="2">
                  <c:v>0.47</c:v>
                </c:pt>
              </c:numCache>
            </c:numRef>
          </c:val>
          <c:extLst>
            <c:ext xmlns:c15="http://schemas.microsoft.com/office/drawing/2012/chart" uri="{02D57815-91ED-43cb-92C2-25804820EDAC}">
              <c15:datalabelsRange>
                <c15:f>'[3]Table 4.2 Agribusiness SLO Last'!$G$18:$I$18</c15:f>
                <c15:dlblRangeCache>
                  <c:ptCount val="3"/>
                  <c:pt idx="0">
                    <c:v>0,53</c:v>
                  </c:pt>
                  <c:pt idx="1">
                    <c:v>0,6</c:v>
                  </c:pt>
                  <c:pt idx="2">
                    <c:v>0,73</c:v>
                  </c:pt>
                </c15:dlblRangeCache>
              </c15:datalabelsRange>
            </c:ext>
            <c:ext xmlns:c16="http://schemas.microsoft.com/office/drawing/2014/chart" uri="{C3380CC4-5D6E-409C-BE32-E72D297353CC}">
              <c16:uniqueId val="{00000003-4C55-486A-8A94-73DD6AA3A42C}"/>
            </c:ext>
          </c:extLst>
        </c:ser>
        <c:dLbls>
          <c:showLegendKey val="0"/>
          <c:showVal val="0"/>
          <c:showCatName val="0"/>
          <c:showSerName val="0"/>
          <c:showPercent val="0"/>
          <c:showBubbleSize val="0"/>
        </c:dLbls>
        <c:gapWidth val="219"/>
        <c:overlap val="-27"/>
        <c:axId val="611369455"/>
        <c:axId val="611407919"/>
      </c:barChart>
      <c:catAx>
        <c:axId val="611369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407919"/>
        <c:crosses val="autoZero"/>
        <c:auto val="1"/>
        <c:lblAlgn val="ctr"/>
        <c:lblOffset val="100"/>
        <c:noMultiLvlLbl val="0"/>
      </c:catAx>
      <c:valAx>
        <c:axId val="611407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3694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4. Business Leadership</a:t>
            </a:r>
            <a:endParaRPr lang="es-CO">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none"/>
          </c:marker>
          <c:cat>
            <c:strRef>
              <c:f>[2]Hoja1!$A$1:$C$1</c:f>
              <c:strCache>
                <c:ptCount val="3"/>
                <c:pt idx="0">
                  <c:v>midterm  I 2023</c:v>
                </c:pt>
                <c:pt idx="1">
                  <c:v>midterm II 2023</c:v>
                </c:pt>
                <c:pt idx="2">
                  <c:v>midterm I 2024</c:v>
                </c:pt>
              </c:strCache>
            </c:strRef>
          </c:cat>
          <c:val>
            <c:numRef>
              <c:f>[2]Hoja1!$A$13:$C$13</c:f>
              <c:numCache>
                <c:formatCode>General</c:formatCode>
                <c:ptCount val="3"/>
                <c:pt idx="0">
                  <c:v>0.61034482758620701</c:v>
                </c:pt>
                <c:pt idx="1">
                  <c:v>0.45641025641025634</c:v>
                </c:pt>
                <c:pt idx="2">
                  <c:v>0.69487179487179496</c:v>
                </c:pt>
              </c:numCache>
            </c:numRef>
          </c:val>
          <c:smooth val="0"/>
          <c:extLst>
            <c:ext xmlns:c16="http://schemas.microsoft.com/office/drawing/2014/chart" uri="{C3380CC4-5D6E-409C-BE32-E72D297353CC}">
              <c16:uniqueId val="{00000000-72CC-4142-A58B-F3BE5BA26DBF}"/>
            </c:ext>
          </c:extLst>
        </c:ser>
        <c:dLbls>
          <c:showLegendKey val="0"/>
          <c:showVal val="0"/>
          <c:showCatName val="0"/>
          <c:showSerName val="0"/>
          <c:showPercent val="0"/>
          <c:showBubbleSize val="0"/>
        </c:dLbls>
        <c:smooth val="0"/>
        <c:axId val="742833871"/>
        <c:axId val="742832207"/>
      </c:lineChart>
      <c:catAx>
        <c:axId val="742833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42832207"/>
        <c:crosses val="autoZero"/>
        <c:auto val="1"/>
        <c:lblAlgn val="ctr"/>
        <c:lblOffset val="100"/>
        <c:noMultiLvlLbl val="0"/>
      </c:catAx>
      <c:valAx>
        <c:axId val="7428322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428338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Quantitative Techniques-Statistics-SLO 9. Structures projects in the field of agribusiness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dLbl>
              <c:idx val="0"/>
              <c:tx>
                <c:rich>
                  <a:bodyPr/>
                  <a:lstStyle/>
                  <a:p>
                    <a:fld id="{8023C5BF-2090-4473-A2DA-67C29E3DE64D}" type="CELLRANGE">
                      <a:rPr lang="en-US"/>
                      <a:pPr/>
                      <a:t>[CELLRANGE]</a:t>
                    </a:fld>
                    <a:endParaRPr lang="es-CO"/>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11A0-42C8-BDBF-3361606CFF98}"/>
                </c:ext>
              </c:extLst>
            </c:dLbl>
            <c:dLbl>
              <c:idx val="1"/>
              <c:tx>
                <c:rich>
                  <a:bodyPr/>
                  <a:lstStyle/>
                  <a:p>
                    <a:fld id="{D9DBBC3E-0DE0-47F1-A88E-B77652098CFD}" type="CELLRANGE">
                      <a:rPr lang="es-CO"/>
                      <a:pPr/>
                      <a:t>[CELLRANGE]</a:t>
                    </a:fld>
                    <a:endParaRPr lang="es-CO"/>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1A0-42C8-BDBF-3361606CFF98}"/>
                </c:ext>
              </c:extLst>
            </c:dLbl>
            <c:dLbl>
              <c:idx val="2"/>
              <c:tx>
                <c:rich>
                  <a:bodyPr/>
                  <a:lstStyle/>
                  <a:p>
                    <a:fld id="{AEF3114D-AB52-4CB4-AA36-60693B21E1DC}" type="CELLRANGE">
                      <a:rPr lang="es-CO"/>
                      <a:pPr/>
                      <a:t>[CELLRANGE]</a:t>
                    </a:fld>
                    <a:endParaRPr lang="es-CO"/>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1A0-42C8-BDBF-3361606CFF9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'[3]Table 4.1 Agribusiness SLO Mid'!$G$19:$I$19</c:f>
              <c:strCache>
                <c:ptCount val="3"/>
                <c:pt idx="0">
                  <c:v>I-2023</c:v>
                </c:pt>
                <c:pt idx="1">
                  <c:v>II-2023</c:v>
                </c:pt>
                <c:pt idx="2">
                  <c:v>I-2024</c:v>
                </c:pt>
              </c:strCache>
            </c:strRef>
          </c:cat>
          <c:val>
            <c:numRef>
              <c:f>'[3]Table 4.1 Agribusiness SLO Mid'!$G$20:$I$20</c:f>
              <c:numCache>
                <c:formatCode>General</c:formatCode>
                <c:ptCount val="3"/>
                <c:pt idx="0">
                  <c:v>0.42</c:v>
                </c:pt>
                <c:pt idx="1">
                  <c:v>0.44</c:v>
                </c:pt>
                <c:pt idx="2">
                  <c:v>0.51</c:v>
                </c:pt>
              </c:numCache>
            </c:numRef>
          </c:val>
          <c:extLst>
            <c:ext xmlns:c15="http://schemas.microsoft.com/office/drawing/2012/chart" uri="{02D57815-91ED-43cb-92C2-25804820EDAC}">
              <c15:datalabelsRange>
                <c15:f>'[3]Table 4.2 Agribusiness SLO Last'!$G$20:$I$20</c15:f>
                <c15:dlblRangeCache>
                  <c:ptCount val="3"/>
                  <c:pt idx="0">
                    <c:v>0,59</c:v>
                  </c:pt>
                  <c:pt idx="1">
                    <c:v>0,71</c:v>
                  </c:pt>
                  <c:pt idx="2">
                    <c:v>0,57</c:v>
                  </c:pt>
                </c15:dlblRangeCache>
              </c15:datalabelsRange>
            </c:ext>
            <c:ext xmlns:c16="http://schemas.microsoft.com/office/drawing/2014/chart" uri="{C3380CC4-5D6E-409C-BE32-E72D297353CC}">
              <c16:uniqueId val="{00000003-11A0-42C8-BDBF-3361606CFF98}"/>
            </c:ext>
          </c:extLst>
        </c:ser>
        <c:dLbls>
          <c:showLegendKey val="0"/>
          <c:showVal val="0"/>
          <c:showCatName val="0"/>
          <c:showSerName val="0"/>
          <c:showPercent val="0"/>
          <c:showBubbleSize val="0"/>
        </c:dLbls>
        <c:gapWidth val="219"/>
        <c:overlap val="-27"/>
        <c:axId val="611369455"/>
        <c:axId val="611407919"/>
      </c:barChart>
      <c:catAx>
        <c:axId val="611369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407919"/>
        <c:crosses val="autoZero"/>
        <c:auto val="1"/>
        <c:lblAlgn val="ctr"/>
        <c:lblOffset val="100"/>
        <c:noMultiLvlLbl val="0"/>
      </c:catAx>
      <c:valAx>
        <c:axId val="611407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13694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Total average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dLbl>
              <c:idx val="0"/>
              <c:tx>
                <c:rich>
                  <a:bodyPr/>
                  <a:lstStyle/>
                  <a:p>
                    <a:fld id="{BE5282B9-437D-4514-B1EB-866608315241}" type="CELLRANGE">
                      <a:rPr lang="en-US"/>
                      <a:pPr/>
                      <a:t>[CELLRANGE]</a:t>
                    </a:fld>
                    <a:endParaRPr lang="es-CO"/>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9A11-48D0-9EA9-5AB74F1A0AA3}"/>
                </c:ext>
              </c:extLst>
            </c:dLbl>
            <c:dLbl>
              <c:idx val="1"/>
              <c:tx>
                <c:rich>
                  <a:bodyPr/>
                  <a:lstStyle/>
                  <a:p>
                    <a:fld id="{FA7925C9-EB6D-4E4E-9EBD-0E0AE6E4E554}" type="CELLRANGE">
                      <a:rPr lang="es-CO"/>
                      <a:pPr/>
                      <a:t>[CELLRANGE]</a:t>
                    </a:fld>
                    <a:endParaRPr lang="es-CO"/>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9A11-48D0-9EA9-5AB74F1A0AA3}"/>
                </c:ext>
              </c:extLst>
            </c:dLbl>
            <c:dLbl>
              <c:idx val="2"/>
              <c:tx>
                <c:rich>
                  <a:bodyPr/>
                  <a:lstStyle/>
                  <a:p>
                    <a:fld id="{227AE9F8-0D14-4F4E-9B2E-8DBF03682DBE}" type="CELLRANGE">
                      <a:rPr lang="es-CO"/>
                      <a:pPr/>
                      <a:t>[CELLRANGE]</a:t>
                    </a:fld>
                    <a:endParaRPr lang="es-CO"/>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9A11-48D0-9EA9-5AB74F1A0AA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'[3]Table 4.1 Agribusiness SLO Mid'!$G$25:$I$25</c:f>
              <c:strCache>
                <c:ptCount val="3"/>
                <c:pt idx="0">
                  <c:v>I-2023</c:v>
                </c:pt>
                <c:pt idx="1">
                  <c:v>II-2023</c:v>
                </c:pt>
                <c:pt idx="2">
                  <c:v>I-2024</c:v>
                </c:pt>
              </c:strCache>
            </c:strRef>
          </c:cat>
          <c:val>
            <c:numRef>
              <c:f>'[3]Table 4.1 Agribusiness SLO Mid'!$G$26:$I$26</c:f>
              <c:numCache>
                <c:formatCode>General</c:formatCode>
                <c:ptCount val="3"/>
                <c:pt idx="0">
                  <c:v>0.48</c:v>
                </c:pt>
                <c:pt idx="1">
                  <c:v>0.5</c:v>
                </c:pt>
                <c:pt idx="2">
                  <c:v>0.47</c:v>
                </c:pt>
              </c:numCache>
            </c:numRef>
          </c:val>
          <c:extLst>
            <c:ext xmlns:c15="http://schemas.microsoft.com/office/drawing/2012/chart" uri="{02D57815-91ED-43cb-92C2-25804820EDAC}">
              <c15:datalabelsRange>
                <c15:f>'[3]Table 4.2 Agribusiness SLO Last'!$G$26:$I$26</c15:f>
                <c15:dlblRangeCache>
                  <c:ptCount val="3"/>
                  <c:pt idx="0">
                    <c:v>0,41</c:v>
                  </c:pt>
                  <c:pt idx="1">
                    <c:v>0,68</c:v>
                  </c:pt>
                  <c:pt idx="2">
                    <c:v>0,5</c:v>
                  </c:pt>
                </c15:dlblRangeCache>
              </c15:datalabelsRange>
            </c:ext>
            <c:ext xmlns:c16="http://schemas.microsoft.com/office/drawing/2014/chart" uri="{C3380CC4-5D6E-409C-BE32-E72D297353CC}">
              <c16:uniqueId val="{00000003-9A11-48D0-9EA9-5AB74F1A0AA3}"/>
            </c:ext>
          </c:extLst>
        </c:ser>
        <c:dLbls>
          <c:showLegendKey val="0"/>
          <c:showVal val="0"/>
          <c:showCatName val="0"/>
          <c:showSerName val="0"/>
          <c:showPercent val="0"/>
          <c:showBubbleSize val="0"/>
        </c:dLbls>
        <c:gapWidth val="150"/>
        <c:axId val="1839325023"/>
        <c:axId val="1839326735"/>
      </c:barChart>
      <c:catAx>
        <c:axId val="1839325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39326735"/>
        <c:crosses val="autoZero"/>
        <c:auto val="1"/>
        <c:lblAlgn val="ctr"/>
        <c:lblOffset val="100"/>
        <c:noMultiLvlLbl val="0"/>
      </c:catAx>
      <c:valAx>
        <c:axId val="18393267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393250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Global Dimensions of Business-SLO 5. Analyzes agricultural organizations from a systemic perspective, considering their interrelation with the environment and the factors that influence their operation and development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'[3]Table 4.2 Agribusiness SLO Last'!$G$11:$I$11</c:f>
              <c:strCache>
                <c:ptCount val="3"/>
                <c:pt idx="0">
                  <c:v>I-2023</c:v>
                </c:pt>
                <c:pt idx="1">
                  <c:v>II-2023</c:v>
                </c:pt>
                <c:pt idx="2">
                  <c:v>I-2024</c:v>
                </c:pt>
              </c:strCache>
            </c:strRef>
          </c:cat>
          <c:val>
            <c:numRef>
              <c:f>'[3]Table 4.2 Agribusiness SLO Last'!$G$12:$I$12</c:f>
              <c:numCache>
                <c:formatCode>General</c:formatCode>
                <c:ptCount val="3"/>
                <c:pt idx="0">
                  <c:v>0.4</c:v>
                </c:pt>
                <c:pt idx="1">
                  <c:v>0.8</c:v>
                </c:pt>
                <c:pt idx="2">
                  <c:v>0.63</c:v>
                </c:pt>
              </c:numCache>
            </c:numRef>
          </c:val>
          <c:extLst>
            <c:ext xmlns:c16="http://schemas.microsoft.com/office/drawing/2014/chart" uri="{C3380CC4-5D6E-409C-BE32-E72D297353CC}">
              <c16:uniqueId val="{00000000-F727-4E5B-8EB8-B76251F278D1}"/>
            </c:ext>
          </c:extLst>
        </c:ser>
        <c:dLbls>
          <c:showLegendKey val="0"/>
          <c:showVal val="0"/>
          <c:showCatName val="0"/>
          <c:showSerName val="0"/>
          <c:showPercent val="0"/>
          <c:showBubbleSize val="0"/>
        </c:dLbls>
        <c:gapWidth val="219"/>
        <c:overlap val="-27"/>
        <c:axId val="1001312352"/>
        <c:axId val="1001314064"/>
      </c:barChart>
      <c:catAx>
        <c:axId val="100131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1314064"/>
        <c:crosses val="autoZero"/>
        <c:auto val="1"/>
        <c:lblAlgn val="ctr"/>
        <c:lblOffset val="100"/>
        <c:noMultiLvlLbl val="0"/>
      </c:catAx>
      <c:valAx>
        <c:axId val="1001314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131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Information Systems- SLO 10. Formulates and solves process optimization models, proposing decision scenarios based on the mathematical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'[3]Table 4.2 Agribusiness SLO Last'!$G$21:$I$21</c:f>
              <c:strCache>
                <c:ptCount val="3"/>
                <c:pt idx="0">
                  <c:v>I-2023</c:v>
                </c:pt>
                <c:pt idx="1">
                  <c:v>II-2023</c:v>
                </c:pt>
                <c:pt idx="2">
                  <c:v>I-2024</c:v>
                </c:pt>
              </c:strCache>
            </c:strRef>
          </c:cat>
          <c:val>
            <c:numRef>
              <c:f>'[3]Table 4.2 Agribusiness SLO Last'!$G$22:$I$22</c:f>
              <c:numCache>
                <c:formatCode>General</c:formatCode>
                <c:ptCount val="3"/>
                <c:pt idx="0">
                  <c:v>0.28000000000000003</c:v>
                </c:pt>
                <c:pt idx="1">
                  <c:v>0.63</c:v>
                </c:pt>
                <c:pt idx="2">
                  <c:v>0.46</c:v>
                </c:pt>
              </c:numCache>
            </c:numRef>
          </c:val>
          <c:extLst>
            <c:ext xmlns:c16="http://schemas.microsoft.com/office/drawing/2014/chart" uri="{C3380CC4-5D6E-409C-BE32-E72D297353CC}">
              <c16:uniqueId val="{00000000-4E14-4CC3-8379-528DB7AF104E}"/>
            </c:ext>
          </c:extLst>
        </c:ser>
        <c:dLbls>
          <c:showLegendKey val="0"/>
          <c:showVal val="0"/>
          <c:showCatName val="0"/>
          <c:showSerName val="0"/>
          <c:showPercent val="0"/>
          <c:showBubbleSize val="0"/>
        </c:dLbls>
        <c:gapWidth val="219"/>
        <c:overlap val="-27"/>
        <c:axId val="1001312352"/>
        <c:axId val="1001314064"/>
      </c:barChart>
      <c:catAx>
        <c:axId val="100131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1314064"/>
        <c:crosses val="autoZero"/>
        <c:auto val="1"/>
        <c:lblAlgn val="ctr"/>
        <c:lblOffset val="100"/>
        <c:noMultiLvlLbl val="0"/>
      </c:catAx>
      <c:valAx>
        <c:axId val="1001314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131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Business Ethics-SLO 11. Designs and implements ethical business practices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'[3]Table 4.2 Agribusiness SLO Last'!$G$23:$I$23</c:f>
              <c:strCache>
                <c:ptCount val="3"/>
                <c:pt idx="0">
                  <c:v>I-2023</c:v>
                </c:pt>
                <c:pt idx="1">
                  <c:v>II-2023</c:v>
                </c:pt>
                <c:pt idx="2">
                  <c:v>I-2024</c:v>
                </c:pt>
              </c:strCache>
            </c:strRef>
          </c:cat>
          <c:val>
            <c:numRef>
              <c:f>'[3]Table 4.2 Agribusiness SLO Last'!$G$24:$I$24</c:f>
              <c:numCache>
                <c:formatCode>General</c:formatCode>
                <c:ptCount val="3"/>
                <c:pt idx="0">
                  <c:v>0.28999999999999998</c:v>
                </c:pt>
                <c:pt idx="1">
                  <c:v>0.8</c:v>
                </c:pt>
                <c:pt idx="2">
                  <c:v>0.56999999999999995</c:v>
                </c:pt>
              </c:numCache>
            </c:numRef>
          </c:val>
          <c:extLst>
            <c:ext xmlns:c16="http://schemas.microsoft.com/office/drawing/2014/chart" uri="{C3380CC4-5D6E-409C-BE32-E72D297353CC}">
              <c16:uniqueId val="{00000000-6D7B-4FBD-B7A4-874F7EC77D61}"/>
            </c:ext>
          </c:extLst>
        </c:ser>
        <c:dLbls>
          <c:showLegendKey val="0"/>
          <c:showVal val="0"/>
          <c:showCatName val="0"/>
          <c:showSerName val="0"/>
          <c:showPercent val="0"/>
          <c:showBubbleSize val="0"/>
        </c:dLbls>
        <c:gapWidth val="219"/>
        <c:overlap val="-27"/>
        <c:axId val="1001312352"/>
        <c:axId val="1001314064"/>
      </c:barChart>
      <c:catAx>
        <c:axId val="100131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1314064"/>
        <c:crosses val="autoZero"/>
        <c:auto val="1"/>
        <c:lblAlgn val="ctr"/>
        <c:lblOffset val="100"/>
        <c:noMultiLvlLbl val="0"/>
      </c:catAx>
      <c:valAx>
        <c:axId val="1001314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131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s-CO">
                <a:solidFill>
                  <a:sysClr val="windowText" lastClr="000000"/>
                </a:solidFill>
              </a:rPr>
              <a:t>SLO1 (Accounting)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[4]Sheet1!$G$7:$I$7</c:f>
              <c:strCache>
                <c:ptCount val="3"/>
                <c:pt idx="0">
                  <c:v>2023-2</c:v>
                </c:pt>
                <c:pt idx="1">
                  <c:v>2024-1</c:v>
                </c:pt>
                <c:pt idx="2">
                  <c:v>2024-2</c:v>
                </c:pt>
              </c:strCache>
            </c:strRef>
          </c:cat>
          <c:val>
            <c:numRef>
              <c:f>[4]Sheet1!$G$8:$I$8</c:f>
              <c:numCache>
                <c:formatCode>General</c:formatCode>
                <c:ptCount val="3"/>
                <c:pt idx="0">
                  <c:v>0.63239999999999996</c:v>
                </c:pt>
                <c:pt idx="1">
                  <c:v>0.68930000000000002</c:v>
                </c:pt>
                <c:pt idx="2">
                  <c:v>0.64400000000000002</c:v>
                </c:pt>
              </c:numCache>
            </c:numRef>
          </c:val>
          <c:smooth val="0"/>
          <c:extLst>
            <c:ext xmlns:c16="http://schemas.microsoft.com/office/drawing/2014/chart" uri="{C3380CC4-5D6E-409C-BE32-E72D297353CC}">
              <c16:uniqueId val="{00000000-C6B5-4EEE-84C3-E6083EDC7555}"/>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s-CO">
                <a:solidFill>
                  <a:sysClr val="windowText" lastClr="000000"/>
                </a:solidFill>
              </a:rPr>
              <a:t>SLO2 (Business Ethics)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[4]Sheet1!$G$7:$I$7</c:f>
              <c:strCache>
                <c:ptCount val="3"/>
                <c:pt idx="0">
                  <c:v>2023-2</c:v>
                </c:pt>
                <c:pt idx="1">
                  <c:v>2024-1</c:v>
                </c:pt>
                <c:pt idx="2">
                  <c:v>2024-2</c:v>
                </c:pt>
              </c:strCache>
            </c:strRef>
          </c:cat>
          <c:val>
            <c:numRef>
              <c:f>[4]Sheet1!$G$9:$I$9</c:f>
              <c:numCache>
                <c:formatCode>General</c:formatCode>
                <c:ptCount val="3"/>
                <c:pt idx="0">
                  <c:v>0.74409999999999998</c:v>
                </c:pt>
                <c:pt idx="1">
                  <c:v>0.72499999999999998</c:v>
                </c:pt>
                <c:pt idx="2">
                  <c:v>0.64799999999999991</c:v>
                </c:pt>
              </c:numCache>
            </c:numRef>
          </c:val>
          <c:smooth val="0"/>
          <c:extLst>
            <c:ext xmlns:c16="http://schemas.microsoft.com/office/drawing/2014/chart" uri="{C3380CC4-5D6E-409C-BE32-E72D297353CC}">
              <c16:uniqueId val="{00000000-DB2D-41CA-ABC4-3F74E679F97E}"/>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s-CO">
                <a:solidFill>
                  <a:sysClr val="windowText" lastClr="000000"/>
                </a:solidFill>
              </a:rPr>
              <a:t>SLO3 (Finance)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[4]Sheet1!$G$7:$I$7</c:f>
              <c:strCache>
                <c:ptCount val="3"/>
                <c:pt idx="0">
                  <c:v>2023-2</c:v>
                </c:pt>
                <c:pt idx="1">
                  <c:v>2024-1</c:v>
                </c:pt>
                <c:pt idx="2">
                  <c:v>2024-2</c:v>
                </c:pt>
              </c:strCache>
            </c:strRef>
          </c:cat>
          <c:val>
            <c:numRef>
              <c:f>[4]Sheet1!$G$10:$I$10</c:f>
              <c:numCache>
                <c:formatCode>General</c:formatCode>
                <c:ptCount val="3"/>
                <c:pt idx="0">
                  <c:v>0.45590000000000003</c:v>
                </c:pt>
                <c:pt idx="1">
                  <c:v>0.48930000000000001</c:v>
                </c:pt>
                <c:pt idx="2">
                  <c:v>0.45600000000000007</c:v>
                </c:pt>
              </c:numCache>
            </c:numRef>
          </c:val>
          <c:smooth val="0"/>
          <c:extLst>
            <c:ext xmlns:c16="http://schemas.microsoft.com/office/drawing/2014/chart" uri="{C3380CC4-5D6E-409C-BE32-E72D297353CC}">
              <c16:uniqueId val="{00000000-C8E3-41BB-9AA9-70F586EAA59A}"/>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s-CO" sz="1200">
                <a:solidFill>
                  <a:sysClr val="windowText" lastClr="000000"/>
                </a:solidFill>
              </a:rPr>
              <a:t>SLO4 (Integration of strategic management)</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[4]Sheet1!$G$7:$I$7</c:f>
              <c:strCache>
                <c:ptCount val="3"/>
                <c:pt idx="0">
                  <c:v>2023-2</c:v>
                </c:pt>
                <c:pt idx="1">
                  <c:v>2024-1</c:v>
                </c:pt>
                <c:pt idx="2">
                  <c:v>2024-2</c:v>
                </c:pt>
              </c:strCache>
            </c:strRef>
          </c:cat>
          <c:val>
            <c:numRef>
              <c:f>[4]Sheet1!$G$11:$I$11</c:f>
              <c:numCache>
                <c:formatCode>General</c:formatCode>
                <c:ptCount val="3"/>
                <c:pt idx="0">
                  <c:v>0.77939999999999998</c:v>
                </c:pt>
                <c:pt idx="1">
                  <c:v>0.76070000000000004</c:v>
                </c:pt>
                <c:pt idx="2">
                  <c:v>0.67999999999999994</c:v>
                </c:pt>
              </c:numCache>
            </c:numRef>
          </c:val>
          <c:smooth val="0"/>
          <c:extLst>
            <c:ext xmlns:c16="http://schemas.microsoft.com/office/drawing/2014/chart" uri="{C3380CC4-5D6E-409C-BE32-E72D297353CC}">
              <c16:uniqueId val="{00000000-72AC-4D97-A8BC-6DFB569C5223}"/>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s-CO" sz="1200">
                <a:solidFill>
                  <a:sysClr val="windowText" lastClr="000000"/>
                </a:solidFill>
              </a:rPr>
              <a:t>SLO5 (Integration of strategic management)</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[4]Sheet1!$G$7:$I$7</c:f>
              <c:strCache>
                <c:ptCount val="3"/>
                <c:pt idx="0">
                  <c:v>2023-2</c:v>
                </c:pt>
                <c:pt idx="1">
                  <c:v>2024-1</c:v>
                </c:pt>
                <c:pt idx="2">
                  <c:v>2024-2</c:v>
                </c:pt>
              </c:strCache>
            </c:strRef>
          </c:cat>
          <c:val>
            <c:numRef>
              <c:f>[4]Sheet1!$G$12:$I$12</c:f>
              <c:numCache>
                <c:formatCode>General</c:formatCode>
                <c:ptCount val="3"/>
                <c:pt idx="0">
                  <c:v>0.77939999999999998</c:v>
                </c:pt>
                <c:pt idx="1">
                  <c:v>0.76070000000000004</c:v>
                </c:pt>
                <c:pt idx="2">
                  <c:v>0.67999999999999994</c:v>
                </c:pt>
              </c:numCache>
            </c:numRef>
          </c:val>
          <c:smooth val="0"/>
          <c:extLst>
            <c:ext xmlns:c16="http://schemas.microsoft.com/office/drawing/2014/chart" uri="{C3380CC4-5D6E-409C-BE32-E72D297353CC}">
              <c16:uniqueId val="{00000000-7F74-4DCD-9A06-5D97B083FED7}"/>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5.</a:t>
            </a:r>
            <a:r>
              <a:rPr lang="es-CO" baseline="0"/>
              <a:t> Legal aspects</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199128371688948"/>
          <c:y val="0.15953104795093118"/>
          <c:w val="0.86608552055993004"/>
          <c:h val="0.72088764946048411"/>
        </c:manualLayout>
      </c:layout>
      <c:lineChart>
        <c:grouping val="standard"/>
        <c:varyColors val="0"/>
        <c:ser>
          <c:idx val="0"/>
          <c:order val="0"/>
          <c:spPr>
            <a:ln w="28575" cap="rnd">
              <a:solidFill>
                <a:schemeClr val="accent1"/>
              </a:solidFill>
              <a:round/>
            </a:ln>
            <a:effectLst/>
          </c:spPr>
          <c:marker>
            <c:symbol val="none"/>
          </c:marker>
          <c:cat>
            <c:strRef>
              <c:f>[2]Hoja1!$A$1:$C$1</c:f>
              <c:strCache>
                <c:ptCount val="3"/>
                <c:pt idx="0">
                  <c:v>midterm  I 2023</c:v>
                </c:pt>
                <c:pt idx="1">
                  <c:v>midterm II 2023</c:v>
                </c:pt>
                <c:pt idx="2">
                  <c:v>midterm I 2024</c:v>
                </c:pt>
              </c:strCache>
            </c:strRef>
          </c:cat>
          <c:val>
            <c:numRef>
              <c:f>[2]Hoja1!$A$16:$C$16</c:f>
              <c:numCache>
                <c:formatCode>General</c:formatCode>
                <c:ptCount val="3"/>
                <c:pt idx="0">
                  <c:v>0.55714285714285727</c:v>
                </c:pt>
                <c:pt idx="1">
                  <c:v>0.45641025641025645</c:v>
                </c:pt>
                <c:pt idx="2">
                  <c:v>0.65384615384615374</c:v>
                </c:pt>
              </c:numCache>
            </c:numRef>
          </c:val>
          <c:smooth val="0"/>
          <c:extLst>
            <c:ext xmlns:c16="http://schemas.microsoft.com/office/drawing/2014/chart" uri="{C3380CC4-5D6E-409C-BE32-E72D297353CC}">
              <c16:uniqueId val="{00000000-A5A4-47C8-BB81-E02B64AB8F1E}"/>
            </c:ext>
          </c:extLst>
        </c:ser>
        <c:dLbls>
          <c:showLegendKey val="0"/>
          <c:showVal val="0"/>
          <c:showCatName val="0"/>
          <c:showSerName val="0"/>
          <c:showPercent val="0"/>
          <c:showBubbleSize val="0"/>
        </c:dLbls>
        <c:smooth val="0"/>
        <c:axId val="849412559"/>
        <c:axId val="849414223"/>
      </c:lineChart>
      <c:catAx>
        <c:axId val="8494125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49414223"/>
        <c:crosses val="autoZero"/>
        <c:auto val="1"/>
        <c:lblAlgn val="ctr"/>
        <c:lblOffset val="100"/>
        <c:noMultiLvlLbl val="0"/>
      </c:catAx>
      <c:valAx>
        <c:axId val="8494142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494125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s-CO" sz="1200">
                <a:solidFill>
                  <a:sysClr val="windowText" lastClr="000000"/>
                </a:solidFill>
              </a:rPr>
              <a:t>SLO6 (Business leadership)</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[4]Sheet1!$G$7:$I$7</c:f>
              <c:strCache>
                <c:ptCount val="3"/>
                <c:pt idx="0">
                  <c:v>2023-2</c:v>
                </c:pt>
                <c:pt idx="1">
                  <c:v>2024-1</c:v>
                </c:pt>
                <c:pt idx="2">
                  <c:v>2024-2</c:v>
                </c:pt>
              </c:strCache>
            </c:strRef>
          </c:cat>
          <c:val>
            <c:numRef>
              <c:f>[4]Sheet1!$G$13:$I$13</c:f>
              <c:numCache>
                <c:formatCode>General</c:formatCode>
                <c:ptCount val="3"/>
                <c:pt idx="0">
                  <c:v>0.66769999999999996</c:v>
                </c:pt>
                <c:pt idx="1">
                  <c:v>0.72860000000000003</c:v>
                </c:pt>
                <c:pt idx="2">
                  <c:v>0.63200000000000001</c:v>
                </c:pt>
              </c:numCache>
            </c:numRef>
          </c:val>
          <c:smooth val="0"/>
          <c:extLst>
            <c:ext xmlns:c16="http://schemas.microsoft.com/office/drawing/2014/chart" uri="{C3380CC4-5D6E-409C-BE32-E72D297353CC}">
              <c16:uniqueId val="{00000000-7A93-46BF-ADD2-89DA7CAC8444}"/>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s-CO" sz="1200">
                <a:solidFill>
                  <a:sysClr val="windowText" lastClr="000000"/>
                </a:solidFill>
              </a:rPr>
              <a:t>SLO7 (Business leadership)</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[4]Sheet1!$G$7:$I$7</c:f>
              <c:strCache>
                <c:ptCount val="3"/>
                <c:pt idx="0">
                  <c:v>2023-2</c:v>
                </c:pt>
                <c:pt idx="1">
                  <c:v>2024-1</c:v>
                </c:pt>
                <c:pt idx="2">
                  <c:v>2024-2</c:v>
                </c:pt>
              </c:strCache>
            </c:strRef>
          </c:cat>
          <c:val>
            <c:numRef>
              <c:f>[4]Sheet1!$G$14:$I$14</c:f>
              <c:numCache>
                <c:formatCode>General</c:formatCode>
                <c:ptCount val="3"/>
                <c:pt idx="0">
                  <c:v>0.66769999999999996</c:v>
                </c:pt>
                <c:pt idx="1">
                  <c:v>0.72860000000000003</c:v>
                </c:pt>
                <c:pt idx="2">
                  <c:v>0.63200000000000001</c:v>
                </c:pt>
              </c:numCache>
            </c:numRef>
          </c:val>
          <c:smooth val="0"/>
          <c:extLst>
            <c:ext xmlns:c16="http://schemas.microsoft.com/office/drawing/2014/chart" uri="{C3380CC4-5D6E-409C-BE32-E72D297353CC}">
              <c16:uniqueId val="{00000000-C4CE-4F0B-8D1E-C31257BEBE04}"/>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s-CO" sz="1200">
                <a:solidFill>
                  <a:sysClr val="windowText" lastClr="000000"/>
                </a:solidFill>
              </a:rPr>
              <a:t>SLO8 (Legal aspects)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[4]Sheet1!$G$7:$I$7</c:f>
              <c:strCache>
                <c:ptCount val="3"/>
                <c:pt idx="0">
                  <c:v>2023-2</c:v>
                </c:pt>
                <c:pt idx="1">
                  <c:v>2024-1</c:v>
                </c:pt>
                <c:pt idx="2">
                  <c:v>2024-2</c:v>
                </c:pt>
              </c:strCache>
            </c:strRef>
          </c:cat>
          <c:val>
            <c:numRef>
              <c:f>[4]Sheet1!$G$15:$I$15</c:f>
              <c:numCache>
                <c:formatCode>General</c:formatCode>
                <c:ptCount val="3"/>
                <c:pt idx="0">
                  <c:v>0.59409999999999996</c:v>
                </c:pt>
                <c:pt idx="1">
                  <c:v>0.55500000000000005</c:v>
                </c:pt>
                <c:pt idx="2">
                  <c:v>0.49600000000000011</c:v>
                </c:pt>
              </c:numCache>
            </c:numRef>
          </c:val>
          <c:smooth val="0"/>
          <c:extLst>
            <c:ext xmlns:c16="http://schemas.microsoft.com/office/drawing/2014/chart" uri="{C3380CC4-5D6E-409C-BE32-E72D297353CC}">
              <c16:uniqueId val="{00000000-8990-4771-B250-DF7339514787}"/>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s-CO" sz="1200">
                <a:solidFill>
                  <a:sysClr val="windowText" lastClr="000000"/>
                </a:solidFill>
              </a:rPr>
              <a:t>SLO9 (Economy)</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[4]Sheet1!$G$7:$I$7</c:f>
              <c:strCache>
                <c:ptCount val="3"/>
                <c:pt idx="0">
                  <c:v>2023-2</c:v>
                </c:pt>
                <c:pt idx="1">
                  <c:v>2024-1</c:v>
                </c:pt>
                <c:pt idx="2">
                  <c:v>2024-2</c:v>
                </c:pt>
              </c:strCache>
            </c:strRef>
          </c:cat>
          <c:val>
            <c:numRef>
              <c:f>[4]Sheet1!$G$16:$I$16</c:f>
              <c:numCache>
                <c:formatCode>General</c:formatCode>
                <c:ptCount val="3"/>
                <c:pt idx="0">
                  <c:v>0.50590000000000002</c:v>
                </c:pt>
                <c:pt idx="1">
                  <c:v>0.56979999999999997</c:v>
                </c:pt>
                <c:pt idx="2">
                  <c:v>0.57200000000000006</c:v>
                </c:pt>
              </c:numCache>
            </c:numRef>
          </c:val>
          <c:smooth val="0"/>
          <c:extLst>
            <c:ext xmlns:c16="http://schemas.microsoft.com/office/drawing/2014/chart" uri="{C3380CC4-5D6E-409C-BE32-E72D297353CC}">
              <c16:uniqueId val="{00000000-65C7-4FA4-A70C-D73545E22162}"/>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s-CO" sz="1200">
                <a:solidFill>
                  <a:sysClr val="windowText" lastClr="000000"/>
                </a:solidFill>
              </a:rPr>
              <a:t>SLO10 (Global dimension of business)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[4]Sheet1!$G$7:$I$7</c:f>
              <c:strCache>
                <c:ptCount val="3"/>
                <c:pt idx="0">
                  <c:v>2023-2</c:v>
                </c:pt>
                <c:pt idx="1">
                  <c:v>2024-1</c:v>
                </c:pt>
                <c:pt idx="2">
                  <c:v>2024-2</c:v>
                </c:pt>
              </c:strCache>
            </c:strRef>
          </c:cat>
          <c:val>
            <c:numRef>
              <c:f>[4]Sheet1!$G$17:$I$17</c:f>
              <c:numCache>
                <c:formatCode>General</c:formatCode>
                <c:ptCount val="3"/>
                <c:pt idx="0">
                  <c:v>0.63529999999999998</c:v>
                </c:pt>
                <c:pt idx="1">
                  <c:v>0.70340000000000003</c:v>
                </c:pt>
                <c:pt idx="2">
                  <c:v>0.58400000000000007</c:v>
                </c:pt>
              </c:numCache>
            </c:numRef>
          </c:val>
          <c:smooth val="0"/>
          <c:extLst>
            <c:ext xmlns:c16="http://schemas.microsoft.com/office/drawing/2014/chart" uri="{C3380CC4-5D6E-409C-BE32-E72D297353CC}">
              <c16:uniqueId val="{00000000-9B66-498D-97E0-FA826E272A90}"/>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s-CO" sz="1200">
                <a:solidFill>
                  <a:sysClr val="windowText" lastClr="000000"/>
                </a:solidFill>
              </a:rPr>
              <a:t>SLO11 (Information management systems)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[4]Sheet1!$G$7:$I$7</c:f>
              <c:strCache>
                <c:ptCount val="3"/>
                <c:pt idx="0">
                  <c:v>2023-2</c:v>
                </c:pt>
                <c:pt idx="1">
                  <c:v>2024-1</c:v>
                </c:pt>
                <c:pt idx="2">
                  <c:v>2024-2</c:v>
                </c:pt>
              </c:strCache>
            </c:strRef>
          </c:cat>
          <c:val>
            <c:numRef>
              <c:f>[4]Sheet1!$G$18:$I$18</c:f>
              <c:numCache>
                <c:formatCode>General</c:formatCode>
                <c:ptCount val="3"/>
                <c:pt idx="0">
                  <c:v>0.59709999999999996</c:v>
                </c:pt>
                <c:pt idx="1">
                  <c:v>0.66790000000000005</c:v>
                </c:pt>
                <c:pt idx="2">
                  <c:v>0.54799999999999993</c:v>
                </c:pt>
              </c:numCache>
            </c:numRef>
          </c:val>
          <c:smooth val="0"/>
          <c:extLst>
            <c:ext xmlns:c16="http://schemas.microsoft.com/office/drawing/2014/chart" uri="{C3380CC4-5D6E-409C-BE32-E72D297353CC}">
              <c16:uniqueId val="{00000000-0CC8-40E4-ABED-C9AD49F7168E}"/>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s-CO" sz="1200">
                <a:solidFill>
                  <a:sysClr val="windowText" lastClr="000000"/>
                </a:solidFill>
              </a:rPr>
              <a:t>SLO12 (Administration and management)</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[4]Sheet1!$G$7:$I$7</c:f>
              <c:strCache>
                <c:ptCount val="3"/>
                <c:pt idx="0">
                  <c:v>2023-2</c:v>
                </c:pt>
                <c:pt idx="1">
                  <c:v>2024-1</c:v>
                </c:pt>
                <c:pt idx="2">
                  <c:v>2024-2</c:v>
                </c:pt>
              </c:strCache>
            </c:strRef>
          </c:cat>
          <c:val>
            <c:numRef>
              <c:f>[4]Sheet1!$G$19:$I$19</c:f>
              <c:numCache>
                <c:formatCode>General</c:formatCode>
                <c:ptCount val="3"/>
                <c:pt idx="0">
                  <c:v>0.7147</c:v>
                </c:pt>
                <c:pt idx="1">
                  <c:v>0.7571</c:v>
                </c:pt>
                <c:pt idx="2">
                  <c:v>0.67199999999999993</c:v>
                </c:pt>
              </c:numCache>
            </c:numRef>
          </c:val>
          <c:smooth val="0"/>
          <c:extLst>
            <c:ext xmlns:c16="http://schemas.microsoft.com/office/drawing/2014/chart" uri="{C3380CC4-5D6E-409C-BE32-E72D297353CC}">
              <c16:uniqueId val="{00000000-392F-4619-91B0-4AA4474BE14D}"/>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s-CO" sz="1200">
                <a:solidFill>
                  <a:sysClr val="windowText" lastClr="000000"/>
                </a:solidFill>
              </a:rPr>
              <a:t>SLO13 (Administration and management)</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[4]Sheet1!$G$7:$I$7</c:f>
              <c:strCache>
                <c:ptCount val="3"/>
                <c:pt idx="0">
                  <c:v>2023-2</c:v>
                </c:pt>
                <c:pt idx="1">
                  <c:v>2024-1</c:v>
                </c:pt>
                <c:pt idx="2">
                  <c:v>2024-2</c:v>
                </c:pt>
              </c:strCache>
            </c:strRef>
          </c:cat>
          <c:val>
            <c:numRef>
              <c:f>[4]Sheet1!$G$20:$I$20</c:f>
              <c:numCache>
                <c:formatCode>General</c:formatCode>
                <c:ptCount val="3"/>
                <c:pt idx="0">
                  <c:v>0.7147</c:v>
                </c:pt>
                <c:pt idx="1">
                  <c:v>0.7571</c:v>
                </c:pt>
                <c:pt idx="2">
                  <c:v>0.67199999999999993</c:v>
                </c:pt>
              </c:numCache>
            </c:numRef>
          </c:val>
          <c:smooth val="0"/>
          <c:extLst>
            <c:ext xmlns:c16="http://schemas.microsoft.com/office/drawing/2014/chart" uri="{C3380CC4-5D6E-409C-BE32-E72D297353CC}">
              <c16:uniqueId val="{00000000-F242-49CA-AC2D-241A2C3DFD0F}"/>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s-CO" sz="1200">
                <a:solidFill>
                  <a:sysClr val="windowText" lastClr="000000"/>
                </a:solidFill>
              </a:rPr>
              <a:t>SLO14 (Marketing)</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[4]Sheet1!$G$7:$I$7</c:f>
              <c:strCache>
                <c:ptCount val="3"/>
                <c:pt idx="0">
                  <c:v>2023-2</c:v>
                </c:pt>
                <c:pt idx="1">
                  <c:v>2024-1</c:v>
                </c:pt>
                <c:pt idx="2">
                  <c:v>2024-2</c:v>
                </c:pt>
              </c:strCache>
            </c:strRef>
          </c:cat>
          <c:val>
            <c:numRef>
              <c:f>[4]Sheet1!$G$21:$I$21</c:f>
              <c:numCache>
                <c:formatCode>General</c:formatCode>
                <c:ptCount val="3"/>
                <c:pt idx="0">
                  <c:v>0.70879999999999999</c:v>
                </c:pt>
                <c:pt idx="1">
                  <c:v>0.77859999999999996</c:v>
                </c:pt>
                <c:pt idx="2">
                  <c:v>0.65999999999999992</c:v>
                </c:pt>
              </c:numCache>
            </c:numRef>
          </c:val>
          <c:smooth val="0"/>
          <c:extLst>
            <c:ext xmlns:c16="http://schemas.microsoft.com/office/drawing/2014/chart" uri="{C3380CC4-5D6E-409C-BE32-E72D297353CC}">
              <c16:uniqueId val="{00000000-D59B-43B2-9F46-503EFCB83EB6}"/>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s-CO" sz="1200">
                <a:solidFill>
                  <a:sysClr val="windowText" lastClr="000000"/>
                </a:solidFill>
              </a:rPr>
              <a:t>SLO15 (Research Techniques)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[4]Sheet1!$G$7:$I$7</c:f>
              <c:strCache>
                <c:ptCount val="3"/>
                <c:pt idx="0">
                  <c:v>2023-2</c:v>
                </c:pt>
                <c:pt idx="1">
                  <c:v>2024-1</c:v>
                </c:pt>
                <c:pt idx="2">
                  <c:v>2024-2</c:v>
                </c:pt>
              </c:strCache>
            </c:strRef>
          </c:cat>
          <c:val>
            <c:numRef>
              <c:f>[4]Sheet1!$G$22:$I$22</c:f>
              <c:numCache>
                <c:formatCode>General</c:formatCode>
                <c:ptCount val="3"/>
                <c:pt idx="0">
                  <c:v>0.60589999999999999</c:v>
                </c:pt>
                <c:pt idx="1">
                  <c:v>0.71430000000000005</c:v>
                </c:pt>
                <c:pt idx="2">
                  <c:v>0.58800000000000008</c:v>
                </c:pt>
              </c:numCache>
            </c:numRef>
          </c:val>
          <c:smooth val="0"/>
          <c:extLst>
            <c:ext xmlns:c16="http://schemas.microsoft.com/office/drawing/2014/chart" uri="{C3380CC4-5D6E-409C-BE32-E72D297353CC}">
              <c16:uniqueId val="{00000000-62C5-4E13-9046-388EB9ADCAA9}"/>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6. Economy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none"/>
          </c:marker>
          <c:cat>
            <c:strRef>
              <c:f>[2]Hoja1!$A$1:$C$1</c:f>
              <c:strCache>
                <c:ptCount val="3"/>
                <c:pt idx="0">
                  <c:v>midterm  I 2023</c:v>
                </c:pt>
                <c:pt idx="1">
                  <c:v>midterm II 2023</c:v>
                </c:pt>
                <c:pt idx="2">
                  <c:v>midterm I 2024</c:v>
                </c:pt>
              </c:strCache>
            </c:strRef>
          </c:cat>
          <c:val>
            <c:numRef>
              <c:f>[2]Hoja1!$A$18:$C$18</c:f>
              <c:numCache>
                <c:formatCode>General</c:formatCode>
                <c:ptCount val="3"/>
                <c:pt idx="0">
                  <c:v>0.39310344827586208</c:v>
                </c:pt>
                <c:pt idx="1">
                  <c:v>0.5346153846153846</c:v>
                </c:pt>
                <c:pt idx="2">
                  <c:v>0.61282051282051286</c:v>
                </c:pt>
              </c:numCache>
            </c:numRef>
          </c:val>
          <c:smooth val="0"/>
          <c:extLst>
            <c:ext xmlns:c16="http://schemas.microsoft.com/office/drawing/2014/chart" uri="{C3380CC4-5D6E-409C-BE32-E72D297353CC}">
              <c16:uniqueId val="{00000000-929F-473A-81DF-766F77F05AE5}"/>
            </c:ext>
          </c:extLst>
        </c:ser>
        <c:dLbls>
          <c:showLegendKey val="0"/>
          <c:showVal val="0"/>
          <c:showCatName val="0"/>
          <c:showSerName val="0"/>
          <c:showPercent val="0"/>
          <c:showBubbleSize val="0"/>
        </c:dLbls>
        <c:smooth val="0"/>
        <c:axId val="849425455"/>
        <c:axId val="849426287"/>
      </c:lineChart>
      <c:catAx>
        <c:axId val="849425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49426287"/>
        <c:crosses val="autoZero"/>
        <c:auto val="1"/>
        <c:lblAlgn val="ctr"/>
        <c:lblOffset val="100"/>
        <c:noMultiLvlLbl val="0"/>
      </c:catAx>
      <c:valAx>
        <c:axId val="849426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494254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s-CO">
                <a:solidFill>
                  <a:sysClr val="windowText" lastClr="000000"/>
                </a:solidFill>
              </a:rPr>
              <a:t>SLO1 (Accounting)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[4]Sheet1!$L$7:$N$7</c:f>
              <c:strCache>
                <c:ptCount val="3"/>
                <c:pt idx="0">
                  <c:v>2023-1</c:v>
                </c:pt>
                <c:pt idx="1">
                  <c:v>2023-2</c:v>
                </c:pt>
                <c:pt idx="2">
                  <c:v>2024-1</c:v>
                </c:pt>
              </c:strCache>
            </c:strRef>
          </c:cat>
          <c:val>
            <c:numRef>
              <c:f>[4]Sheet1!$L$8:$N$8</c:f>
              <c:numCache>
                <c:formatCode>General</c:formatCode>
                <c:ptCount val="3"/>
                <c:pt idx="0">
                  <c:v>0.58918000000000004</c:v>
                </c:pt>
                <c:pt idx="1">
                  <c:v>0.56784999999999997</c:v>
                </c:pt>
                <c:pt idx="2">
                  <c:v>0.73547999999999991</c:v>
                </c:pt>
              </c:numCache>
            </c:numRef>
          </c:val>
          <c:smooth val="0"/>
          <c:extLst>
            <c:ext xmlns:c16="http://schemas.microsoft.com/office/drawing/2014/chart" uri="{C3380CC4-5D6E-409C-BE32-E72D297353CC}">
              <c16:uniqueId val="{00000000-ADA2-4E10-97EA-539CEA4C7E08}"/>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s-CO">
                <a:solidFill>
                  <a:sysClr val="windowText" lastClr="000000"/>
                </a:solidFill>
              </a:rPr>
              <a:t>SLO2 (Business Ethics)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[4]Sheet1!$L$7:$N$7</c:f>
              <c:strCache>
                <c:ptCount val="3"/>
                <c:pt idx="0">
                  <c:v>2023-1</c:v>
                </c:pt>
                <c:pt idx="1">
                  <c:v>2023-2</c:v>
                </c:pt>
                <c:pt idx="2">
                  <c:v>2024-1</c:v>
                </c:pt>
              </c:strCache>
            </c:strRef>
          </c:cat>
          <c:val>
            <c:numRef>
              <c:f>[4]Sheet1!$L$9:$N$9</c:f>
              <c:numCache>
                <c:formatCode>General</c:formatCode>
                <c:ptCount val="3"/>
                <c:pt idx="0">
                  <c:v>0.76216000000000006</c:v>
                </c:pt>
                <c:pt idx="1">
                  <c:v>0.67857999999999996</c:v>
                </c:pt>
                <c:pt idx="2">
                  <c:v>0.82258999999999993</c:v>
                </c:pt>
              </c:numCache>
            </c:numRef>
          </c:val>
          <c:smooth val="0"/>
          <c:extLst>
            <c:ext xmlns:c16="http://schemas.microsoft.com/office/drawing/2014/chart" uri="{C3380CC4-5D6E-409C-BE32-E72D297353CC}">
              <c16:uniqueId val="{00000000-08E0-4E0E-9CCB-5A140ECC5E67}"/>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s-CO">
                <a:solidFill>
                  <a:sysClr val="windowText" lastClr="000000"/>
                </a:solidFill>
              </a:rPr>
              <a:t>SLO3 (Finance)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[4]Sheet1!$L$7:$N$7</c:f>
              <c:strCache>
                <c:ptCount val="3"/>
                <c:pt idx="0">
                  <c:v>2023-1</c:v>
                </c:pt>
                <c:pt idx="1">
                  <c:v>2023-2</c:v>
                </c:pt>
                <c:pt idx="2">
                  <c:v>2024-1</c:v>
                </c:pt>
              </c:strCache>
            </c:strRef>
          </c:cat>
          <c:val>
            <c:numRef>
              <c:f>[4]Sheet1!$L$10:$N$10</c:f>
              <c:numCache>
                <c:formatCode>General</c:formatCode>
                <c:ptCount val="3"/>
                <c:pt idx="0">
                  <c:v>0.49189999999999995</c:v>
                </c:pt>
                <c:pt idx="1">
                  <c:v>0.42499999999999999</c:v>
                </c:pt>
                <c:pt idx="2">
                  <c:v>0.51613999999999993</c:v>
                </c:pt>
              </c:numCache>
            </c:numRef>
          </c:val>
          <c:smooth val="0"/>
          <c:extLst>
            <c:ext xmlns:c16="http://schemas.microsoft.com/office/drawing/2014/chart" uri="{C3380CC4-5D6E-409C-BE32-E72D297353CC}">
              <c16:uniqueId val="{00000000-2FA7-4F55-B2BD-1E30584C721B}"/>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s-CO" sz="1200">
                <a:solidFill>
                  <a:sysClr val="windowText" lastClr="000000"/>
                </a:solidFill>
              </a:rPr>
              <a:t>SLO4 (Integration of strategic management)</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[4]Sheet1!$L$7:$N$7</c:f>
              <c:strCache>
                <c:ptCount val="3"/>
                <c:pt idx="0">
                  <c:v>2023-1</c:v>
                </c:pt>
                <c:pt idx="1">
                  <c:v>2023-2</c:v>
                </c:pt>
                <c:pt idx="2">
                  <c:v>2024-1</c:v>
                </c:pt>
              </c:strCache>
            </c:strRef>
          </c:cat>
          <c:val>
            <c:numRef>
              <c:f>[4]Sheet1!$L$11:$N$11</c:f>
              <c:numCache>
                <c:formatCode>General</c:formatCode>
                <c:ptCount val="3"/>
                <c:pt idx="0">
                  <c:v>0.60268999999999995</c:v>
                </c:pt>
                <c:pt idx="1">
                  <c:v>0.61783999999999994</c:v>
                </c:pt>
                <c:pt idx="2">
                  <c:v>0.79676000000000013</c:v>
                </c:pt>
              </c:numCache>
            </c:numRef>
          </c:val>
          <c:smooth val="0"/>
          <c:extLst>
            <c:ext xmlns:c16="http://schemas.microsoft.com/office/drawing/2014/chart" uri="{C3380CC4-5D6E-409C-BE32-E72D297353CC}">
              <c16:uniqueId val="{00000000-F544-49ED-BD4C-03B1C9FDEC80}"/>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s-CO" sz="1200">
                <a:solidFill>
                  <a:sysClr val="windowText" lastClr="000000"/>
                </a:solidFill>
              </a:rPr>
              <a:t>SLO5 (Integration of strategic management)</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[4]Sheet1!$L$7:$N$7</c:f>
              <c:strCache>
                <c:ptCount val="3"/>
                <c:pt idx="0">
                  <c:v>2023-1</c:v>
                </c:pt>
                <c:pt idx="1">
                  <c:v>2023-2</c:v>
                </c:pt>
                <c:pt idx="2">
                  <c:v>2024-1</c:v>
                </c:pt>
              </c:strCache>
            </c:strRef>
          </c:cat>
          <c:val>
            <c:numRef>
              <c:f>[4]Sheet1!$L$12:$N$12</c:f>
              <c:numCache>
                <c:formatCode>General</c:formatCode>
                <c:ptCount val="3"/>
                <c:pt idx="0">
                  <c:v>0.60268999999999995</c:v>
                </c:pt>
                <c:pt idx="1">
                  <c:v>0.61783999999999994</c:v>
                </c:pt>
                <c:pt idx="2">
                  <c:v>0.79676000000000013</c:v>
                </c:pt>
              </c:numCache>
            </c:numRef>
          </c:val>
          <c:smooth val="0"/>
          <c:extLst>
            <c:ext xmlns:c16="http://schemas.microsoft.com/office/drawing/2014/chart" uri="{C3380CC4-5D6E-409C-BE32-E72D297353CC}">
              <c16:uniqueId val="{00000000-7B9F-4DE6-810C-AC62E87B891D}"/>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s-CO" sz="1200">
                <a:solidFill>
                  <a:sysClr val="windowText" lastClr="000000"/>
                </a:solidFill>
              </a:rPr>
              <a:t>SLO6 (Business leadership)</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[4]Sheet1!$L$7:$N$7</c:f>
              <c:strCache>
                <c:ptCount val="3"/>
                <c:pt idx="0">
                  <c:v>2023-1</c:v>
                </c:pt>
                <c:pt idx="1">
                  <c:v>2023-2</c:v>
                </c:pt>
                <c:pt idx="2">
                  <c:v>2024-1</c:v>
                </c:pt>
              </c:strCache>
            </c:strRef>
          </c:cat>
          <c:val>
            <c:numRef>
              <c:f>[4]Sheet1!$L$13:$N$13</c:f>
              <c:numCache>
                <c:formatCode>General</c:formatCode>
                <c:ptCount val="3"/>
                <c:pt idx="0">
                  <c:v>0.42163000000000006</c:v>
                </c:pt>
                <c:pt idx="1">
                  <c:v>0.50358000000000003</c:v>
                </c:pt>
                <c:pt idx="2">
                  <c:v>0.63546999999999998</c:v>
                </c:pt>
              </c:numCache>
            </c:numRef>
          </c:val>
          <c:smooth val="0"/>
          <c:extLst>
            <c:ext xmlns:c16="http://schemas.microsoft.com/office/drawing/2014/chart" uri="{C3380CC4-5D6E-409C-BE32-E72D297353CC}">
              <c16:uniqueId val="{00000000-AD9A-40AE-A604-80FC9A349ED5}"/>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s-CO" sz="1200">
                <a:solidFill>
                  <a:sysClr val="windowText" lastClr="000000"/>
                </a:solidFill>
              </a:rPr>
              <a:t>SLO7 (Business leadership)</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[4]Sheet1!$L$7:$N$7</c:f>
              <c:strCache>
                <c:ptCount val="3"/>
                <c:pt idx="0">
                  <c:v>2023-1</c:v>
                </c:pt>
                <c:pt idx="1">
                  <c:v>2023-2</c:v>
                </c:pt>
                <c:pt idx="2">
                  <c:v>2024-1</c:v>
                </c:pt>
              </c:strCache>
            </c:strRef>
          </c:cat>
          <c:val>
            <c:numRef>
              <c:f>[4]Sheet1!$L$14:$N$14</c:f>
              <c:numCache>
                <c:formatCode>General</c:formatCode>
                <c:ptCount val="3"/>
                <c:pt idx="0">
                  <c:v>0.42163000000000006</c:v>
                </c:pt>
                <c:pt idx="1">
                  <c:v>0.50358000000000003</c:v>
                </c:pt>
                <c:pt idx="2">
                  <c:v>0.63546999999999998</c:v>
                </c:pt>
              </c:numCache>
            </c:numRef>
          </c:val>
          <c:smooth val="0"/>
          <c:extLst>
            <c:ext xmlns:c16="http://schemas.microsoft.com/office/drawing/2014/chart" uri="{C3380CC4-5D6E-409C-BE32-E72D297353CC}">
              <c16:uniqueId val="{00000000-5CED-4215-9C68-0D17B81F13EA}"/>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s-CO" sz="1200">
                <a:solidFill>
                  <a:sysClr val="windowText" lastClr="000000"/>
                </a:solidFill>
              </a:rPr>
              <a:t>SLO8 (Legal aspects)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[4]Sheet1!$L$7:$N$7</c:f>
              <c:strCache>
                <c:ptCount val="3"/>
                <c:pt idx="0">
                  <c:v>2023-1</c:v>
                </c:pt>
                <c:pt idx="1">
                  <c:v>2023-2</c:v>
                </c:pt>
                <c:pt idx="2">
                  <c:v>2024-1</c:v>
                </c:pt>
              </c:strCache>
            </c:strRef>
          </c:cat>
          <c:val>
            <c:numRef>
              <c:f>[4]Sheet1!$L$15:$N$15</c:f>
              <c:numCache>
                <c:formatCode>General</c:formatCode>
                <c:ptCount val="3"/>
                <c:pt idx="0">
                  <c:v>0.54998000000000002</c:v>
                </c:pt>
                <c:pt idx="1">
                  <c:v>0.48105999999999999</c:v>
                </c:pt>
                <c:pt idx="2">
                  <c:v>0.67741000000000007</c:v>
                </c:pt>
              </c:numCache>
            </c:numRef>
          </c:val>
          <c:smooth val="0"/>
          <c:extLst>
            <c:ext xmlns:c16="http://schemas.microsoft.com/office/drawing/2014/chart" uri="{C3380CC4-5D6E-409C-BE32-E72D297353CC}">
              <c16:uniqueId val="{00000000-8079-4838-8C03-450BBD073EA3}"/>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s-CO" sz="1200">
                <a:solidFill>
                  <a:sysClr val="windowText" lastClr="000000"/>
                </a:solidFill>
              </a:rPr>
              <a:t>SLO9 (Economy)</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[4]Sheet1!$L$7:$N$7</c:f>
              <c:strCache>
                <c:ptCount val="3"/>
                <c:pt idx="0">
                  <c:v>2023-1</c:v>
                </c:pt>
                <c:pt idx="1">
                  <c:v>2023-2</c:v>
                </c:pt>
                <c:pt idx="2">
                  <c:v>2024-1</c:v>
                </c:pt>
              </c:strCache>
            </c:strRef>
          </c:cat>
          <c:val>
            <c:numRef>
              <c:f>[4]Sheet1!$L$16:$N$16</c:f>
              <c:numCache>
                <c:formatCode>General</c:formatCode>
                <c:ptCount val="3"/>
                <c:pt idx="0">
                  <c:v>0.50712999999999986</c:v>
                </c:pt>
                <c:pt idx="1">
                  <c:v>0.49729999999999996</c:v>
                </c:pt>
                <c:pt idx="2">
                  <c:v>0.67097000000000018</c:v>
                </c:pt>
              </c:numCache>
            </c:numRef>
          </c:val>
          <c:smooth val="0"/>
          <c:extLst>
            <c:ext xmlns:c16="http://schemas.microsoft.com/office/drawing/2014/chart" uri="{C3380CC4-5D6E-409C-BE32-E72D297353CC}">
              <c16:uniqueId val="{00000000-D596-4DC1-966B-A79A546E82D9}"/>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s-CO" sz="1200">
                <a:solidFill>
                  <a:sysClr val="windowText" lastClr="000000"/>
                </a:solidFill>
              </a:rPr>
              <a:t>SLO10 (Global dimension of business)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[4]Sheet1!$L$7:$N$7</c:f>
              <c:strCache>
                <c:ptCount val="3"/>
                <c:pt idx="0">
                  <c:v>2023-1</c:v>
                </c:pt>
                <c:pt idx="1">
                  <c:v>2023-2</c:v>
                </c:pt>
                <c:pt idx="2">
                  <c:v>2024-1</c:v>
                </c:pt>
              </c:strCache>
            </c:strRef>
          </c:cat>
          <c:val>
            <c:numRef>
              <c:f>[4]Sheet1!$L$17:$N$17</c:f>
              <c:numCache>
                <c:formatCode>General</c:formatCode>
                <c:ptCount val="3"/>
                <c:pt idx="0">
                  <c:v>0.60355999999999999</c:v>
                </c:pt>
                <c:pt idx="1">
                  <c:v>0.57298000000000004</c:v>
                </c:pt>
                <c:pt idx="2">
                  <c:v>0.71612999999999993</c:v>
                </c:pt>
              </c:numCache>
            </c:numRef>
          </c:val>
          <c:smooth val="0"/>
          <c:extLst>
            <c:ext xmlns:c16="http://schemas.microsoft.com/office/drawing/2014/chart" uri="{C3380CC4-5D6E-409C-BE32-E72D297353CC}">
              <c16:uniqueId val="{00000000-1B8D-41B0-AA5F-CB2A9D3EE427}"/>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7.</a:t>
            </a:r>
            <a:r>
              <a:rPr lang="es-CO" baseline="0"/>
              <a:t> Global dimentions of business</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0891447944007"/>
          <c:y val="0.17171296296296298"/>
          <c:w val="0.86608552055993004"/>
          <c:h val="0.72088764946048411"/>
        </c:manualLayout>
      </c:layout>
      <c:lineChart>
        <c:grouping val="standard"/>
        <c:varyColors val="0"/>
        <c:ser>
          <c:idx val="0"/>
          <c:order val="0"/>
          <c:spPr>
            <a:ln w="28575" cap="rnd">
              <a:solidFill>
                <a:schemeClr val="accent1"/>
              </a:solidFill>
              <a:round/>
            </a:ln>
            <a:effectLst/>
          </c:spPr>
          <c:marker>
            <c:symbol val="none"/>
          </c:marker>
          <c:cat>
            <c:strRef>
              <c:f>[2]Hoja1!$A$1:$C$1</c:f>
              <c:strCache>
                <c:ptCount val="3"/>
                <c:pt idx="0">
                  <c:v>midterm  I 2023</c:v>
                </c:pt>
                <c:pt idx="1">
                  <c:v>midterm II 2023</c:v>
                </c:pt>
                <c:pt idx="2">
                  <c:v>midterm I 2024</c:v>
                </c:pt>
              </c:strCache>
            </c:strRef>
          </c:cat>
          <c:val>
            <c:numRef>
              <c:f>[2]Hoja1!$A$24:$C$24</c:f>
              <c:numCache>
                <c:formatCode>General</c:formatCode>
                <c:ptCount val="3"/>
                <c:pt idx="0">
                  <c:v>0.46896551724137941</c:v>
                </c:pt>
                <c:pt idx="1">
                  <c:v>0.46346153846153848</c:v>
                </c:pt>
                <c:pt idx="2">
                  <c:v>0.44358974358974362</c:v>
                </c:pt>
              </c:numCache>
            </c:numRef>
          </c:val>
          <c:smooth val="0"/>
          <c:extLst>
            <c:ext xmlns:c16="http://schemas.microsoft.com/office/drawing/2014/chart" uri="{C3380CC4-5D6E-409C-BE32-E72D297353CC}">
              <c16:uniqueId val="{00000000-D264-47A0-8222-F362E6F1FDD8}"/>
            </c:ext>
          </c:extLst>
        </c:ser>
        <c:dLbls>
          <c:showLegendKey val="0"/>
          <c:showVal val="0"/>
          <c:showCatName val="0"/>
          <c:showSerName val="0"/>
          <c:showPercent val="0"/>
          <c:showBubbleSize val="0"/>
        </c:dLbls>
        <c:smooth val="0"/>
        <c:axId val="850790159"/>
        <c:axId val="850766447"/>
      </c:lineChart>
      <c:catAx>
        <c:axId val="8507901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50766447"/>
        <c:crosses val="autoZero"/>
        <c:auto val="1"/>
        <c:lblAlgn val="ctr"/>
        <c:lblOffset val="100"/>
        <c:noMultiLvlLbl val="0"/>
      </c:catAx>
      <c:valAx>
        <c:axId val="8507664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507901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s-CO" sz="1200">
                <a:solidFill>
                  <a:sysClr val="windowText" lastClr="000000"/>
                </a:solidFill>
              </a:rPr>
              <a:t>SLO11 (Information management systems)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[4]Sheet1!$L$7:$N$7</c:f>
              <c:strCache>
                <c:ptCount val="3"/>
                <c:pt idx="0">
                  <c:v>2023-1</c:v>
                </c:pt>
                <c:pt idx="1">
                  <c:v>2023-2</c:v>
                </c:pt>
                <c:pt idx="2">
                  <c:v>2024-1</c:v>
                </c:pt>
              </c:strCache>
            </c:strRef>
          </c:cat>
          <c:val>
            <c:numRef>
              <c:f>[4]Sheet1!$L$18:$N$18</c:f>
              <c:numCache>
                <c:formatCode>General</c:formatCode>
                <c:ptCount val="3"/>
                <c:pt idx="0">
                  <c:v>0.55000000000000004</c:v>
                </c:pt>
                <c:pt idx="1">
                  <c:v>0.51349999999999996</c:v>
                </c:pt>
                <c:pt idx="2">
                  <c:v>0.68386999999999998</c:v>
                </c:pt>
              </c:numCache>
            </c:numRef>
          </c:val>
          <c:smooth val="0"/>
          <c:extLst>
            <c:ext xmlns:c16="http://schemas.microsoft.com/office/drawing/2014/chart" uri="{C3380CC4-5D6E-409C-BE32-E72D297353CC}">
              <c16:uniqueId val="{00000000-103B-4029-A21F-19AB64A3C1B9}"/>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s-CO" sz="1200">
                <a:solidFill>
                  <a:sysClr val="windowText" lastClr="000000"/>
                </a:solidFill>
              </a:rPr>
              <a:t>SLO12 (Administration and management)</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[4]Sheet1!$L$7:$N$7</c:f>
              <c:strCache>
                <c:ptCount val="3"/>
                <c:pt idx="0">
                  <c:v>2023-1</c:v>
                </c:pt>
                <c:pt idx="1">
                  <c:v>2023-2</c:v>
                </c:pt>
                <c:pt idx="2">
                  <c:v>2024-1</c:v>
                </c:pt>
              </c:strCache>
            </c:strRef>
          </c:cat>
          <c:val>
            <c:numRef>
              <c:f>[4]Sheet1!$L$19:$N$19</c:f>
              <c:numCache>
                <c:formatCode>General</c:formatCode>
                <c:ptCount val="3"/>
                <c:pt idx="0">
                  <c:v>0.59283999999999992</c:v>
                </c:pt>
                <c:pt idx="1">
                  <c:v>0.60270000000000001</c:v>
                </c:pt>
                <c:pt idx="2">
                  <c:v>0.73549000000000009</c:v>
                </c:pt>
              </c:numCache>
            </c:numRef>
          </c:val>
          <c:smooth val="0"/>
          <c:extLst>
            <c:ext xmlns:c16="http://schemas.microsoft.com/office/drawing/2014/chart" uri="{C3380CC4-5D6E-409C-BE32-E72D297353CC}">
              <c16:uniqueId val="{00000000-8CBF-4B08-8695-5452EECD0ED1}"/>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s-CO" sz="1200">
                <a:solidFill>
                  <a:sysClr val="windowText" lastClr="000000"/>
                </a:solidFill>
              </a:rPr>
              <a:t>SLO13 (Administration and management)</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[4]Sheet1!$L$7:$N$7</c:f>
              <c:strCache>
                <c:ptCount val="3"/>
                <c:pt idx="0">
                  <c:v>2023-1</c:v>
                </c:pt>
                <c:pt idx="1">
                  <c:v>2023-2</c:v>
                </c:pt>
                <c:pt idx="2">
                  <c:v>2024-1</c:v>
                </c:pt>
              </c:strCache>
            </c:strRef>
          </c:cat>
          <c:val>
            <c:numRef>
              <c:f>[4]Sheet1!$L$20:$N$20</c:f>
              <c:numCache>
                <c:formatCode>General</c:formatCode>
                <c:ptCount val="3"/>
                <c:pt idx="0">
                  <c:v>0.59283999999999992</c:v>
                </c:pt>
                <c:pt idx="1">
                  <c:v>0.60270000000000001</c:v>
                </c:pt>
                <c:pt idx="2">
                  <c:v>0.73549000000000009</c:v>
                </c:pt>
              </c:numCache>
            </c:numRef>
          </c:val>
          <c:smooth val="0"/>
          <c:extLst>
            <c:ext xmlns:c16="http://schemas.microsoft.com/office/drawing/2014/chart" uri="{C3380CC4-5D6E-409C-BE32-E72D297353CC}">
              <c16:uniqueId val="{00000000-2D5B-4D70-9A36-BEBA4999C68D}"/>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s-CO" sz="1200">
                <a:solidFill>
                  <a:sysClr val="windowText" lastClr="000000"/>
                </a:solidFill>
              </a:rPr>
              <a:t>SLO14 (Marketing)</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[4]Sheet1!$L$7:$N$7</c:f>
              <c:strCache>
                <c:ptCount val="3"/>
                <c:pt idx="0">
                  <c:v>2023-1</c:v>
                </c:pt>
                <c:pt idx="1">
                  <c:v>2023-2</c:v>
                </c:pt>
                <c:pt idx="2">
                  <c:v>2024-1</c:v>
                </c:pt>
              </c:strCache>
            </c:strRef>
          </c:cat>
          <c:val>
            <c:numRef>
              <c:f>[4]Sheet1!$L$21:$N$21</c:f>
              <c:numCache>
                <c:formatCode>General</c:formatCode>
                <c:ptCount val="3"/>
                <c:pt idx="0">
                  <c:v>0.67857000000000012</c:v>
                </c:pt>
                <c:pt idx="1">
                  <c:v>0.68381000000000003</c:v>
                </c:pt>
                <c:pt idx="2">
                  <c:v>0.79356000000000004</c:v>
                </c:pt>
              </c:numCache>
            </c:numRef>
          </c:val>
          <c:smooth val="0"/>
          <c:extLst>
            <c:ext xmlns:c16="http://schemas.microsoft.com/office/drawing/2014/chart" uri="{C3380CC4-5D6E-409C-BE32-E72D297353CC}">
              <c16:uniqueId val="{00000000-625D-4E53-A864-8C675A6530EF}"/>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s-CO" sz="1200">
                <a:solidFill>
                  <a:sysClr val="windowText" lastClr="000000"/>
                </a:solidFill>
              </a:rPr>
              <a:t>SLO15 (Research Techniques)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[4]Sheet1!$L$7:$N$7</c:f>
              <c:strCache>
                <c:ptCount val="3"/>
                <c:pt idx="0">
                  <c:v>2023-1</c:v>
                </c:pt>
                <c:pt idx="1">
                  <c:v>2023-2</c:v>
                </c:pt>
                <c:pt idx="2">
                  <c:v>2024-1</c:v>
                </c:pt>
              </c:strCache>
            </c:strRef>
          </c:cat>
          <c:val>
            <c:numRef>
              <c:f>[4]Sheet1!$L$22:$N$22</c:f>
              <c:numCache>
                <c:formatCode>General</c:formatCode>
                <c:ptCount val="3"/>
                <c:pt idx="0">
                  <c:v>0.45000999999999997</c:v>
                </c:pt>
                <c:pt idx="1">
                  <c:v>0.40542</c:v>
                </c:pt>
                <c:pt idx="2">
                  <c:v>0.57095999999999991</c:v>
                </c:pt>
              </c:numCache>
            </c:numRef>
          </c:val>
          <c:smooth val="0"/>
          <c:extLst>
            <c:ext xmlns:c16="http://schemas.microsoft.com/office/drawing/2014/chart" uri="{C3380CC4-5D6E-409C-BE32-E72D297353CC}">
              <c16:uniqueId val="{00000000-4691-4FCF-8C30-CAB6BFF8C4D5}"/>
            </c:ext>
          </c:extLst>
        </c:ser>
        <c:dLbls>
          <c:showLegendKey val="0"/>
          <c:showVal val="0"/>
          <c:showCatName val="0"/>
          <c:showSerName val="0"/>
          <c:showPercent val="0"/>
          <c:showBubbleSize val="0"/>
        </c:dLbls>
        <c:marker val="1"/>
        <c:smooth val="0"/>
        <c:axId val="2124163264"/>
        <c:axId val="153860912"/>
      </c:lineChart>
      <c:catAx>
        <c:axId val="212416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3860912"/>
        <c:crosses val="autoZero"/>
        <c:auto val="1"/>
        <c:lblAlgn val="ctr"/>
        <c:lblOffset val="100"/>
        <c:noMultiLvlLbl val="0"/>
      </c:catAx>
      <c:valAx>
        <c:axId val="153860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163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sz="1050" b="1" i="0" baseline="0">
                <a:effectLst/>
              </a:rPr>
              <a:t>SLO1 Understand the ethical implications of deciding how to conduct international business.</a:t>
            </a:r>
            <a:endParaRPr lang="es-CO" sz="1050">
              <a:effectLst/>
            </a:endParaRPr>
          </a:p>
        </c:rich>
      </c:tx>
      <c:layout>
        <c:manualLayout>
          <c:xMode val="edge"/>
          <c:yMode val="edge"/>
          <c:x val="0.10243728904414461"/>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val>
            <c:numRef>
              <c:f>'[5]Table 4.1 SLO MIDDLE'!$G$12:$I$12</c:f>
              <c:numCache>
                <c:formatCode>General</c:formatCode>
                <c:ptCount val="3"/>
                <c:pt idx="0">
                  <c:v>0.58399999999999996</c:v>
                </c:pt>
                <c:pt idx="1">
                  <c:v>0.67199999999999993</c:v>
                </c:pt>
                <c:pt idx="2">
                  <c:v>0.67199999999999993</c:v>
                </c:pt>
              </c:numCache>
            </c:numRef>
          </c:val>
          <c:extLst>
            <c:ext xmlns:c16="http://schemas.microsoft.com/office/drawing/2014/chart" uri="{C3380CC4-5D6E-409C-BE32-E72D297353CC}">
              <c16:uniqueId val="{00000000-3298-4FFC-95E5-62CE53B58627}"/>
            </c:ext>
          </c:extLst>
        </c:ser>
        <c:dLbls>
          <c:showLegendKey val="0"/>
          <c:showVal val="0"/>
          <c:showCatName val="0"/>
          <c:showSerName val="0"/>
          <c:showPercent val="0"/>
          <c:showBubbleSize val="0"/>
        </c:dLbls>
        <c:gapWidth val="219"/>
        <c:overlap val="-27"/>
        <c:axId val="1424979856"/>
        <c:axId val="1841600304"/>
      </c:barChart>
      <c:catAx>
        <c:axId val="142497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1600304"/>
        <c:crosses val="autoZero"/>
        <c:auto val="1"/>
        <c:lblAlgn val="ctr"/>
        <c:lblOffset val="100"/>
        <c:noMultiLvlLbl val="0"/>
      </c:catAx>
      <c:valAx>
        <c:axId val="184160030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24979856"/>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sz="1200" b="1" i="0" baseline="0">
                <a:effectLst/>
              </a:rPr>
              <a:t>SLO4 leadership skills in international contexts</a:t>
            </a:r>
            <a:endParaRPr lang="es-CO" sz="12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val>
            <c:numRef>
              <c:f>'[5]Table 4.1 SLO MIDDLE'!$G$13:$I$13</c:f>
              <c:numCache>
                <c:formatCode>General</c:formatCode>
                <c:ptCount val="3"/>
                <c:pt idx="0">
                  <c:v>0.65</c:v>
                </c:pt>
                <c:pt idx="1">
                  <c:v>0.8</c:v>
                </c:pt>
                <c:pt idx="2">
                  <c:v>0.68799999999999994</c:v>
                </c:pt>
              </c:numCache>
            </c:numRef>
          </c:val>
          <c:extLst>
            <c:ext xmlns:c16="http://schemas.microsoft.com/office/drawing/2014/chart" uri="{C3380CC4-5D6E-409C-BE32-E72D297353CC}">
              <c16:uniqueId val="{00000000-89A5-4F33-AED0-8DDDE4DF0FF2}"/>
            </c:ext>
          </c:extLst>
        </c:ser>
        <c:dLbls>
          <c:showLegendKey val="0"/>
          <c:showVal val="0"/>
          <c:showCatName val="0"/>
          <c:showSerName val="0"/>
          <c:showPercent val="0"/>
          <c:showBubbleSize val="0"/>
        </c:dLbls>
        <c:gapWidth val="219"/>
        <c:overlap val="-27"/>
        <c:axId val="1787164912"/>
        <c:axId val="1787201184"/>
      </c:barChart>
      <c:catAx>
        <c:axId val="1787164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87201184"/>
        <c:crosses val="autoZero"/>
        <c:auto val="1"/>
        <c:lblAlgn val="ctr"/>
        <c:lblOffset val="100"/>
        <c:noMultiLvlLbl val="0"/>
      </c:catAx>
      <c:valAx>
        <c:axId val="1787201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87164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sz="1200" b="1"/>
              <a:t>SLO6 Understand consumer and producer behaviour in theory and practice terms.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none"/>
          </c:marker>
          <c:cat>
            <c:numRef>
              <c:f>'[6]COMPARATIVO MID 2023AB Y 2024A'!$F$52:$H$52</c:f>
              <c:numCache>
                <c:formatCode>General</c:formatCode>
                <c:ptCount val="3"/>
                <c:pt idx="0">
                  <c:v>0</c:v>
                </c:pt>
                <c:pt idx="1">
                  <c:v>0</c:v>
                </c:pt>
                <c:pt idx="2">
                  <c:v>0</c:v>
                </c:pt>
              </c:numCache>
            </c:numRef>
          </c:cat>
          <c:val>
            <c:numRef>
              <c:f>'[6]COMPARATIVO MID 2023AB Y 2024A'!$F$53:$H$53</c:f>
              <c:numCache>
                <c:formatCode>General</c:formatCode>
                <c:ptCount val="3"/>
                <c:pt idx="0">
                  <c:v>0</c:v>
                </c:pt>
                <c:pt idx="1">
                  <c:v>0</c:v>
                </c:pt>
                <c:pt idx="2">
                  <c:v>0</c:v>
                </c:pt>
              </c:numCache>
            </c:numRef>
          </c:val>
          <c:smooth val="0"/>
          <c:extLst>
            <c:ext xmlns:c16="http://schemas.microsoft.com/office/drawing/2014/chart" uri="{C3380CC4-5D6E-409C-BE32-E72D297353CC}">
              <c16:uniqueId val="{00000000-16B4-4C3C-A788-49D8E23F6A2F}"/>
            </c:ext>
          </c:extLst>
        </c:ser>
        <c:dLbls>
          <c:showLegendKey val="0"/>
          <c:showVal val="0"/>
          <c:showCatName val="0"/>
          <c:showSerName val="0"/>
          <c:showPercent val="0"/>
          <c:showBubbleSize val="0"/>
        </c:dLbls>
        <c:smooth val="0"/>
        <c:axId val="1787293056"/>
        <c:axId val="1776033152"/>
      </c:lineChart>
      <c:catAx>
        <c:axId val="1787293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76033152"/>
        <c:crosses val="autoZero"/>
        <c:auto val="1"/>
        <c:lblAlgn val="ctr"/>
        <c:lblOffset val="100"/>
        <c:noMultiLvlLbl val="0"/>
      </c:catAx>
      <c:valAx>
        <c:axId val="17760331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87293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sz="1100" b="1"/>
              <a:t>SLO6 Understand consumer and producer behavior in theory and practice terms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val>
            <c:numRef>
              <c:f>'[5]Table 4.1 SLO MIDDLE'!$G$15:$I$15</c:f>
              <c:numCache>
                <c:formatCode>General</c:formatCode>
                <c:ptCount val="3"/>
                <c:pt idx="0">
                  <c:v>0.51600000000000001</c:v>
                </c:pt>
                <c:pt idx="1">
                  <c:v>0.73599999999999999</c:v>
                </c:pt>
                <c:pt idx="2">
                  <c:v>0.67199999999999993</c:v>
                </c:pt>
              </c:numCache>
            </c:numRef>
          </c:val>
          <c:extLst>
            <c:ext xmlns:c16="http://schemas.microsoft.com/office/drawing/2014/chart" uri="{C3380CC4-5D6E-409C-BE32-E72D297353CC}">
              <c16:uniqueId val="{00000000-C2DA-47B2-AD21-7349174BF11A}"/>
            </c:ext>
          </c:extLst>
        </c:ser>
        <c:dLbls>
          <c:showLegendKey val="0"/>
          <c:showVal val="0"/>
          <c:showCatName val="0"/>
          <c:showSerName val="0"/>
          <c:showPercent val="0"/>
          <c:showBubbleSize val="0"/>
        </c:dLbls>
        <c:gapWidth val="219"/>
        <c:overlap val="-27"/>
        <c:axId val="1787227280"/>
        <c:axId val="1735924896"/>
      </c:barChart>
      <c:catAx>
        <c:axId val="1787227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5924896"/>
        <c:crosses val="autoZero"/>
        <c:auto val="1"/>
        <c:lblAlgn val="ctr"/>
        <c:lblOffset val="100"/>
        <c:noMultiLvlLbl val="0"/>
      </c:catAx>
      <c:valAx>
        <c:axId val="173592489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872272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b="1"/>
              <a:t>SLO7 Analyse the behaviour of multinational companies in the global environment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none"/>
          </c:marker>
          <c:cat>
            <c:numRef>
              <c:f>'[6]COMPARATIVO MID 2023AB Y 2024A'!$F$60:$H$60</c:f>
              <c:numCache>
                <c:formatCode>General</c:formatCode>
                <c:ptCount val="3"/>
                <c:pt idx="0">
                  <c:v>0</c:v>
                </c:pt>
                <c:pt idx="1">
                  <c:v>0</c:v>
                </c:pt>
                <c:pt idx="2">
                  <c:v>0</c:v>
                </c:pt>
              </c:numCache>
            </c:numRef>
          </c:cat>
          <c:val>
            <c:numRef>
              <c:f>'[6]COMPARATIVO MID 2023AB Y 2024A'!$F$61:$H$61</c:f>
              <c:numCache>
                <c:formatCode>General</c:formatCode>
                <c:ptCount val="3"/>
                <c:pt idx="0">
                  <c:v>0</c:v>
                </c:pt>
                <c:pt idx="1">
                  <c:v>0</c:v>
                </c:pt>
                <c:pt idx="2">
                  <c:v>0</c:v>
                </c:pt>
              </c:numCache>
            </c:numRef>
          </c:val>
          <c:smooth val="0"/>
          <c:extLst>
            <c:ext xmlns:c16="http://schemas.microsoft.com/office/drawing/2014/chart" uri="{C3380CC4-5D6E-409C-BE32-E72D297353CC}">
              <c16:uniqueId val="{00000000-28EF-4B6F-96AF-D42172172557}"/>
            </c:ext>
          </c:extLst>
        </c:ser>
        <c:dLbls>
          <c:showLegendKey val="0"/>
          <c:showVal val="0"/>
          <c:showCatName val="0"/>
          <c:showSerName val="0"/>
          <c:showPercent val="0"/>
          <c:showBubbleSize val="0"/>
        </c:dLbls>
        <c:smooth val="0"/>
        <c:axId val="1735013616"/>
        <c:axId val="1735721440"/>
      </c:lineChart>
      <c:catAx>
        <c:axId val="1735013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5721440"/>
        <c:crosses val="autoZero"/>
        <c:auto val="1"/>
        <c:lblAlgn val="ctr"/>
        <c:lblOffset val="100"/>
        <c:noMultiLvlLbl val="0"/>
      </c:catAx>
      <c:valAx>
        <c:axId val="17357214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5013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0" i="0" u="none" strike="noStrike" baseline="0">
                <a:effectLst/>
              </a:rPr>
              <a:t>8. Information Management Systems</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none"/>
          </c:marker>
          <c:cat>
            <c:strRef>
              <c:f>[2]Hoja1!$A$1:$C$1</c:f>
              <c:strCache>
                <c:ptCount val="3"/>
                <c:pt idx="0">
                  <c:v>midterm  I 2023</c:v>
                </c:pt>
                <c:pt idx="1">
                  <c:v>midterm II 2023</c:v>
                </c:pt>
                <c:pt idx="2">
                  <c:v>midterm I 2024</c:v>
                </c:pt>
              </c:strCache>
            </c:strRef>
          </c:cat>
          <c:val>
            <c:numRef>
              <c:f>[2]Hoja1!$A$26:$C$26</c:f>
              <c:numCache>
                <c:formatCode>General</c:formatCode>
                <c:ptCount val="3"/>
                <c:pt idx="0">
                  <c:v>0.51724137931034475</c:v>
                </c:pt>
                <c:pt idx="1">
                  <c:v>0.55384615384615388</c:v>
                </c:pt>
                <c:pt idx="2">
                  <c:v>0.5282051282051281</c:v>
                </c:pt>
              </c:numCache>
            </c:numRef>
          </c:val>
          <c:smooth val="0"/>
          <c:extLst>
            <c:ext xmlns:c16="http://schemas.microsoft.com/office/drawing/2014/chart" uri="{C3380CC4-5D6E-409C-BE32-E72D297353CC}">
              <c16:uniqueId val="{00000000-8F61-4AA5-BC57-ACFCC46BCDFD}"/>
            </c:ext>
          </c:extLst>
        </c:ser>
        <c:dLbls>
          <c:showLegendKey val="0"/>
          <c:showVal val="0"/>
          <c:showCatName val="0"/>
          <c:showSerName val="0"/>
          <c:showPercent val="0"/>
          <c:showBubbleSize val="0"/>
        </c:dLbls>
        <c:smooth val="0"/>
        <c:axId val="569313215"/>
        <c:axId val="569309471"/>
      </c:lineChart>
      <c:catAx>
        <c:axId val="5693132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9309471"/>
        <c:crosses val="autoZero"/>
        <c:auto val="1"/>
        <c:lblAlgn val="ctr"/>
        <c:lblOffset val="100"/>
        <c:noMultiLvlLbl val="0"/>
      </c:catAx>
      <c:valAx>
        <c:axId val="5693094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93132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sz="1050" b="1"/>
              <a:t>SLO7</a:t>
            </a:r>
            <a:r>
              <a:rPr lang="es-ES_tradnl" sz="1050" b="1" baseline="0"/>
              <a:t> </a:t>
            </a:r>
            <a:r>
              <a:rPr lang="es-ES_tradnl" sz="1050" b="1"/>
              <a:t>nalyses the behavior of multinational companies in the global environment and assesses international issues from an interdisciplinary perspective, combining IB and IR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val>
            <c:numRef>
              <c:f>'Table 4.1'!$G$133:$I$133</c:f>
              <c:numCache>
                <c:formatCode>0.00%</c:formatCode>
                <c:ptCount val="3"/>
                <c:pt idx="0">
                  <c:v>0.6</c:v>
                </c:pt>
                <c:pt idx="1">
                  <c:v>0.68799999999999994</c:v>
                </c:pt>
                <c:pt idx="2">
                  <c:v>0.73599999999999999</c:v>
                </c:pt>
              </c:numCache>
            </c:numRef>
          </c:val>
          <c:extLst>
            <c:ext xmlns:c16="http://schemas.microsoft.com/office/drawing/2014/chart" uri="{C3380CC4-5D6E-409C-BE32-E72D297353CC}">
              <c16:uniqueId val="{00000000-3F6C-4082-BBEE-8DD9A78C06B2}"/>
            </c:ext>
          </c:extLst>
        </c:ser>
        <c:dLbls>
          <c:showLegendKey val="0"/>
          <c:showVal val="0"/>
          <c:showCatName val="0"/>
          <c:showSerName val="0"/>
          <c:showPercent val="0"/>
          <c:showBubbleSize val="0"/>
        </c:dLbls>
        <c:gapWidth val="219"/>
        <c:overlap val="-27"/>
        <c:axId val="1731471392"/>
        <c:axId val="1731661824"/>
      </c:barChart>
      <c:catAx>
        <c:axId val="1731471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1661824"/>
        <c:crosses val="autoZero"/>
        <c:auto val="1"/>
        <c:lblAlgn val="ctr"/>
        <c:lblOffset val="100"/>
        <c:noMultiLvlLbl val="0"/>
      </c:catAx>
      <c:valAx>
        <c:axId val="173166182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1471392"/>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b="1"/>
              <a:t>SLO13. Questioning the national and international reality in order to propose solutions to societal problems in a globalised context.</a:t>
            </a:r>
          </a:p>
        </c:rich>
      </c:tx>
      <c:layout>
        <c:manualLayout>
          <c:xMode val="edge"/>
          <c:yMode val="edge"/>
          <c:x val="9.6659667541557304E-2"/>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val>
            <c:numRef>
              <c:f>'[5]Table 4.1 SLO MIDDLE'!$G$19:$I$19</c:f>
              <c:numCache>
                <c:formatCode>General</c:formatCode>
                <c:ptCount val="3"/>
                <c:pt idx="0">
                  <c:v>0.45</c:v>
                </c:pt>
                <c:pt idx="1">
                  <c:v>0.67199999999999993</c:v>
                </c:pt>
                <c:pt idx="2">
                  <c:v>0.73599999999999999</c:v>
                </c:pt>
              </c:numCache>
            </c:numRef>
          </c:val>
          <c:extLst>
            <c:ext xmlns:c16="http://schemas.microsoft.com/office/drawing/2014/chart" uri="{C3380CC4-5D6E-409C-BE32-E72D297353CC}">
              <c16:uniqueId val="{00000000-F638-469F-B54D-D8A0717AC97A}"/>
            </c:ext>
          </c:extLst>
        </c:ser>
        <c:dLbls>
          <c:showLegendKey val="0"/>
          <c:showVal val="0"/>
          <c:showCatName val="0"/>
          <c:showSerName val="0"/>
          <c:showPercent val="0"/>
          <c:showBubbleSize val="0"/>
        </c:dLbls>
        <c:gapWidth val="219"/>
        <c:overlap val="-27"/>
        <c:axId val="1731398096"/>
        <c:axId val="1659144160"/>
      </c:barChart>
      <c:catAx>
        <c:axId val="1731398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59144160"/>
        <c:crosses val="autoZero"/>
        <c:auto val="1"/>
        <c:lblAlgn val="ctr"/>
        <c:lblOffset val="100"/>
        <c:noMultiLvlLbl val="0"/>
      </c:catAx>
      <c:valAx>
        <c:axId val="165914416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139809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sz="1100" b="1" i="0" baseline="0">
                <a:effectLst/>
              </a:rPr>
              <a:t>SLO5. Understand the legal aspects governing relations between international actors, taking into account the dynamics of the international system</a:t>
            </a:r>
            <a:endParaRPr lang="es-CO" sz="1100">
              <a:effectLst/>
            </a:endParaRPr>
          </a:p>
        </c:rich>
      </c:tx>
      <c:layout>
        <c:manualLayout>
          <c:xMode val="edge"/>
          <c:yMode val="edge"/>
          <c:x val="0.10615539477526131"/>
          <c:y val="1.39614290786885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val>
            <c:numRef>
              <c:f>'[5]Table 4.1 SLO MIDDLE'!$G$14:$I$14</c:f>
              <c:numCache>
                <c:formatCode>General</c:formatCode>
                <c:ptCount val="3"/>
                <c:pt idx="0">
                  <c:v>0.53400000000000003</c:v>
                </c:pt>
                <c:pt idx="1">
                  <c:v>0.624</c:v>
                </c:pt>
                <c:pt idx="2">
                  <c:v>0.65599999999999992</c:v>
                </c:pt>
              </c:numCache>
            </c:numRef>
          </c:val>
          <c:extLst>
            <c:ext xmlns:c16="http://schemas.microsoft.com/office/drawing/2014/chart" uri="{C3380CC4-5D6E-409C-BE32-E72D297353CC}">
              <c16:uniqueId val="{00000000-0DAD-4556-B1BC-27FE941AE601}"/>
            </c:ext>
          </c:extLst>
        </c:ser>
        <c:dLbls>
          <c:showLegendKey val="0"/>
          <c:showVal val="0"/>
          <c:showCatName val="0"/>
          <c:showSerName val="0"/>
          <c:showPercent val="0"/>
          <c:showBubbleSize val="0"/>
        </c:dLbls>
        <c:gapWidth val="219"/>
        <c:overlap val="-27"/>
        <c:axId val="1736408512"/>
        <c:axId val="1776093472"/>
      </c:barChart>
      <c:catAx>
        <c:axId val="1736408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76093472"/>
        <c:crosses val="autoZero"/>
        <c:auto val="1"/>
        <c:lblAlgn val="ctr"/>
        <c:lblOffset val="100"/>
        <c:noMultiLvlLbl val="0"/>
      </c:catAx>
      <c:valAx>
        <c:axId val="177609347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08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S_tradnl" sz="1050" b="1"/>
              <a:t>SLO8 Develop research projects on global and local aspects using theoretical, methodological and conceptual tools.</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val>
            <c:numRef>
              <c:f>'Table 4.1'!$G$134:$I$134</c:f>
              <c:numCache>
                <c:formatCode>0.00%</c:formatCode>
                <c:ptCount val="3"/>
                <c:pt idx="0">
                  <c:v>0.53400000000000003</c:v>
                </c:pt>
                <c:pt idx="1">
                  <c:v>0.52800000000000002</c:v>
                </c:pt>
                <c:pt idx="2">
                  <c:v>0.64</c:v>
                </c:pt>
              </c:numCache>
            </c:numRef>
          </c:val>
          <c:extLst>
            <c:ext xmlns:c16="http://schemas.microsoft.com/office/drawing/2014/chart" uri="{C3380CC4-5D6E-409C-BE32-E72D297353CC}">
              <c16:uniqueId val="{00000000-1BEF-46C0-AE46-F5094C88D49F}"/>
            </c:ext>
          </c:extLst>
        </c:ser>
        <c:dLbls>
          <c:showLegendKey val="0"/>
          <c:showVal val="0"/>
          <c:showCatName val="0"/>
          <c:showSerName val="0"/>
          <c:showPercent val="0"/>
          <c:showBubbleSize val="0"/>
        </c:dLbls>
        <c:gapWidth val="219"/>
        <c:overlap val="-27"/>
        <c:axId val="2064745839"/>
        <c:axId val="2065575375"/>
      </c:barChart>
      <c:catAx>
        <c:axId val="20647458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65575375"/>
        <c:crosses val="autoZero"/>
        <c:auto val="1"/>
        <c:lblAlgn val="ctr"/>
        <c:lblOffset val="100"/>
        <c:noMultiLvlLbl val="0"/>
      </c:catAx>
      <c:valAx>
        <c:axId val="206557537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64745839"/>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r>
              <a:rPr lang="es-ES_tradnl" sz="1050" b="1" i="0" baseline="0">
                <a:effectLst/>
              </a:rPr>
              <a:t>SLO10. Develops research projects on global and local phenomena using theoretical, methodological and conceptual tools and employs statistical methods and probability models to solve problems.</a:t>
            </a:r>
            <a:endParaRPr lang="es-CO" sz="1050">
              <a:effectLst/>
            </a:endParaRPr>
          </a:p>
        </c:rich>
      </c:tx>
      <c:layout>
        <c:manualLayout>
          <c:xMode val="edge"/>
          <c:yMode val="edge"/>
          <c:x val="8.2339371236511971E-2"/>
          <c:y val="9.4736822474757051E-2"/>
        </c:manualLayout>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val>
            <c:numRef>
              <c:f>'[5]Table 4.1 SLO MIDDLE'!$G$18:$I$18</c:f>
              <c:numCache>
                <c:formatCode>General</c:formatCode>
                <c:ptCount val="3"/>
                <c:pt idx="0">
                  <c:v>0.45</c:v>
                </c:pt>
                <c:pt idx="1">
                  <c:v>0.52800000000000002</c:v>
                </c:pt>
                <c:pt idx="2">
                  <c:v>0.496</c:v>
                </c:pt>
              </c:numCache>
            </c:numRef>
          </c:val>
          <c:extLst>
            <c:ext xmlns:c16="http://schemas.microsoft.com/office/drawing/2014/chart" uri="{C3380CC4-5D6E-409C-BE32-E72D297353CC}">
              <c16:uniqueId val="{00000000-8CE6-44C6-8D1A-AF105C00A97E}"/>
            </c:ext>
          </c:extLst>
        </c:ser>
        <c:dLbls>
          <c:showLegendKey val="0"/>
          <c:showVal val="0"/>
          <c:showCatName val="0"/>
          <c:showSerName val="0"/>
          <c:showPercent val="0"/>
          <c:showBubbleSize val="0"/>
        </c:dLbls>
        <c:gapWidth val="219"/>
        <c:overlap val="-27"/>
        <c:axId val="2041741903"/>
        <c:axId val="2041743583"/>
      </c:barChart>
      <c:catAx>
        <c:axId val="20417419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41743583"/>
        <c:crosses val="autoZero"/>
        <c:auto val="1"/>
        <c:lblAlgn val="ctr"/>
        <c:lblOffset val="100"/>
        <c:noMultiLvlLbl val="0"/>
      </c:catAx>
      <c:valAx>
        <c:axId val="204174358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41741903"/>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sz="1200" b="1"/>
              <a:t>SLO6 Understand consumer and producer behaviour in theory and practice terms.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none"/>
          </c:marker>
          <c:cat>
            <c:numRef>
              <c:f>'[6]COMPARATIVO MID 2023AB Y 2024A'!$F$52:$H$52</c:f>
              <c:numCache>
                <c:formatCode>General</c:formatCode>
                <c:ptCount val="3"/>
                <c:pt idx="0">
                  <c:v>0</c:v>
                </c:pt>
                <c:pt idx="1">
                  <c:v>0</c:v>
                </c:pt>
                <c:pt idx="2">
                  <c:v>0</c:v>
                </c:pt>
              </c:numCache>
            </c:numRef>
          </c:cat>
          <c:val>
            <c:numRef>
              <c:f>'[6]COMPARATIVO MID 2023AB Y 2024A'!$F$53:$H$53</c:f>
              <c:numCache>
                <c:formatCode>General</c:formatCode>
                <c:ptCount val="3"/>
                <c:pt idx="0">
                  <c:v>0</c:v>
                </c:pt>
                <c:pt idx="1">
                  <c:v>0</c:v>
                </c:pt>
                <c:pt idx="2">
                  <c:v>0</c:v>
                </c:pt>
              </c:numCache>
            </c:numRef>
          </c:val>
          <c:smooth val="0"/>
          <c:extLst>
            <c:ext xmlns:c16="http://schemas.microsoft.com/office/drawing/2014/chart" uri="{C3380CC4-5D6E-409C-BE32-E72D297353CC}">
              <c16:uniqueId val="{00000000-EE3D-41E7-B103-67746F7145BB}"/>
            </c:ext>
          </c:extLst>
        </c:ser>
        <c:dLbls>
          <c:showLegendKey val="0"/>
          <c:showVal val="0"/>
          <c:showCatName val="0"/>
          <c:showSerName val="0"/>
          <c:showPercent val="0"/>
          <c:showBubbleSize val="0"/>
        </c:dLbls>
        <c:smooth val="0"/>
        <c:axId val="1787293056"/>
        <c:axId val="1776033152"/>
      </c:lineChart>
      <c:catAx>
        <c:axId val="1787293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76033152"/>
        <c:crosses val="autoZero"/>
        <c:auto val="1"/>
        <c:lblAlgn val="ctr"/>
        <c:lblOffset val="100"/>
        <c:noMultiLvlLbl val="0"/>
      </c:catAx>
      <c:valAx>
        <c:axId val="17760331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87293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b="1"/>
              <a:t>SLO7 Analyse the behaviour of multinational companies in the global environment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none"/>
          </c:marker>
          <c:cat>
            <c:numRef>
              <c:f>'[6]COMPARATIVO MID 2023AB Y 2024A'!$F$60:$H$60</c:f>
              <c:numCache>
                <c:formatCode>General</c:formatCode>
                <c:ptCount val="3"/>
                <c:pt idx="0">
                  <c:v>0</c:v>
                </c:pt>
                <c:pt idx="1">
                  <c:v>0</c:v>
                </c:pt>
                <c:pt idx="2">
                  <c:v>0</c:v>
                </c:pt>
              </c:numCache>
            </c:numRef>
          </c:cat>
          <c:val>
            <c:numRef>
              <c:f>'[6]COMPARATIVO MID 2023AB Y 2024A'!$F$61:$H$61</c:f>
              <c:numCache>
                <c:formatCode>General</c:formatCode>
                <c:ptCount val="3"/>
                <c:pt idx="0">
                  <c:v>0</c:v>
                </c:pt>
                <c:pt idx="1">
                  <c:v>0</c:v>
                </c:pt>
                <c:pt idx="2">
                  <c:v>0</c:v>
                </c:pt>
              </c:numCache>
            </c:numRef>
          </c:val>
          <c:smooth val="0"/>
          <c:extLst>
            <c:ext xmlns:c16="http://schemas.microsoft.com/office/drawing/2014/chart" uri="{C3380CC4-5D6E-409C-BE32-E72D297353CC}">
              <c16:uniqueId val="{00000000-BC3B-421F-93B8-033E8DB21B36}"/>
            </c:ext>
          </c:extLst>
        </c:ser>
        <c:dLbls>
          <c:showLegendKey val="0"/>
          <c:showVal val="0"/>
          <c:showCatName val="0"/>
          <c:showSerName val="0"/>
          <c:showPercent val="0"/>
          <c:showBubbleSize val="0"/>
        </c:dLbls>
        <c:smooth val="0"/>
        <c:axId val="1735013616"/>
        <c:axId val="1735721440"/>
      </c:lineChart>
      <c:catAx>
        <c:axId val="1735013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5721440"/>
        <c:crosses val="autoZero"/>
        <c:auto val="1"/>
        <c:lblAlgn val="ctr"/>
        <c:lblOffset val="100"/>
        <c:noMultiLvlLbl val="0"/>
      </c:catAx>
      <c:valAx>
        <c:axId val="17357214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5013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sz="1000" b="1">
                <a:solidFill>
                  <a:schemeClr val="tx1"/>
                </a:solidFill>
              </a:rPr>
              <a:t>SLO2 Integrates business and international finance concepts and techniques for financial decision making to ensure the viability and growth of organisations in global environments.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val>
            <c:numRef>
              <c:f>'[5]Table 4.1 SLO FINAL'!$G$12:$I$12</c:f>
              <c:numCache>
                <c:formatCode>General</c:formatCode>
                <c:ptCount val="3"/>
                <c:pt idx="0">
                  <c:v>0.68799999999999994</c:v>
                </c:pt>
                <c:pt idx="1">
                  <c:v>0.70399999999999985</c:v>
                </c:pt>
                <c:pt idx="2">
                  <c:v>0.79999999999999993</c:v>
                </c:pt>
              </c:numCache>
            </c:numRef>
          </c:val>
          <c:extLst>
            <c:ext xmlns:c16="http://schemas.microsoft.com/office/drawing/2014/chart" uri="{C3380CC4-5D6E-409C-BE32-E72D297353CC}">
              <c16:uniqueId val="{00000000-DDF2-429F-8C7C-97429C011707}"/>
            </c:ext>
          </c:extLst>
        </c:ser>
        <c:dLbls>
          <c:showLegendKey val="0"/>
          <c:showVal val="0"/>
          <c:showCatName val="0"/>
          <c:showSerName val="0"/>
          <c:showPercent val="0"/>
          <c:showBubbleSize val="0"/>
        </c:dLbls>
        <c:gapWidth val="219"/>
        <c:overlap val="-27"/>
        <c:axId val="1983820303"/>
        <c:axId val="2065648207"/>
      </c:barChart>
      <c:catAx>
        <c:axId val="19838203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65648207"/>
        <c:crosses val="autoZero"/>
        <c:auto val="1"/>
        <c:lblAlgn val="ctr"/>
        <c:lblOffset val="100"/>
        <c:noMultiLvlLbl val="0"/>
      </c:catAx>
      <c:valAx>
        <c:axId val="206564820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83820303"/>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s-ES_tradnl" sz="1000" b="1">
                <a:solidFill>
                  <a:schemeClr val="tx1"/>
                </a:solidFill>
              </a:rPr>
              <a:t>SLO3 Analyse and develop effective strategies for the internationalisation of companies.</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val>
            <c:numRef>
              <c:f>'[5]Table 4.1 SLO FINAL'!$G$13:$I$13</c:f>
              <c:numCache>
                <c:formatCode>General</c:formatCode>
                <c:ptCount val="3"/>
                <c:pt idx="0">
                  <c:v>0.67199999999999993</c:v>
                </c:pt>
                <c:pt idx="1">
                  <c:v>0.68799999999999994</c:v>
                </c:pt>
                <c:pt idx="2">
                  <c:v>0.65599999999999992</c:v>
                </c:pt>
              </c:numCache>
            </c:numRef>
          </c:val>
          <c:extLst>
            <c:ext xmlns:c16="http://schemas.microsoft.com/office/drawing/2014/chart" uri="{C3380CC4-5D6E-409C-BE32-E72D297353CC}">
              <c16:uniqueId val="{00000000-4998-49BA-9AE7-A760F82D9008}"/>
            </c:ext>
          </c:extLst>
        </c:ser>
        <c:dLbls>
          <c:showLegendKey val="0"/>
          <c:showVal val="0"/>
          <c:showCatName val="0"/>
          <c:showSerName val="0"/>
          <c:showPercent val="0"/>
          <c:showBubbleSize val="0"/>
        </c:dLbls>
        <c:gapWidth val="219"/>
        <c:overlap val="-27"/>
        <c:axId val="2122980351"/>
        <c:axId val="2122982031"/>
      </c:barChart>
      <c:catAx>
        <c:axId val="21229803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2982031"/>
        <c:crosses val="autoZero"/>
        <c:auto val="1"/>
        <c:lblAlgn val="ctr"/>
        <c:lblOffset val="100"/>
        <c:noMultiLvlLbl val="0"/>
      </c:catAx>
      <c:valAx>
        <c:axId val="212298203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29803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solidFill>
                <a:latin typeface="+mn-lt"/>
                <a:ea typeface="+mn-ea"/>
                <a:cs typeface="+mn-cs"/>
              </a:defRPr>
            </a:pPr>
            <a:r>
              <a:rPr lang="es-ES_tradnl" sz="1000" b="1">
                <a:solidFill>
                  <a:schemeClr val="tx1"/>
                </a:solidFill>
              </a:rPr>
              <a:t>SLO4 Leadership skills in international contexts</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val>
            <c:numRef>
              <c:f>'[5]Table 4.1 SLO FINAL'!$G$14:$I$14</c:f>
              <c:numCache>
                <c:formatCode>General</c:formatCode>
                <c:ptCount val="3"/>
                <c:pt idx="0">
                  <c:v>0.62399999999999989</c:v>
                </c:pt>
                <c:pt idx="1">
                  <c:v>0.70399999999999996</c:v>
                </c:pt>
                <c:pt idx="2">
                  <c:v>0.68799999999999994</c:v>
                </c:pt>
              </c:numCache>
            </c:numRef>
          </c:val>
          <c:extLst>
            <c:ext xmlns:c16="http://schemas.microsoft.com/office/drawing/2014/chart" uri="{C3380CC4-5D6E-409C-BE32-E72D297353CC}">
              <c16:uniqueId val="{00000000-64E2-4F5D-8073-4687446FE9F9}"/>
            </c:ext>
          </c:extLst>
        </c:ser>
        <c:dLbls>
          <c:showLegendKey val="0"/>
          <c:showVal val="0"/>
          <c:showCatName val="0"/>
          <c:showSerName val="0"/>
          <c:showPercent val="0"/>
          <c:showBubbleSize val="0"/>
        </c:dLbls>
        <c:gapWidth val="219"/>
        <c:overlap val="-27"/>
        <c:axId val="2087734559"/>
        <c:axId val="1590368367"/>
      </c:barChart>
      <c:catAx>
        <c:axId val="20877345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90368367"/>
        <c:crosses val="autoZero"/>
        <c:auto val="1"/>
        <c:lblAlgn val="ctr"/>
        <c:lblOffset val="100"/>
        <c:noMultiLvlLbl val="0"/>
      </c:catAx>
      <c:valAx>
        <c:axId val="1590368367"/>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87734559"/>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9.</a:t>
            </a:r>
            <a:r>
              <a:rPr lang="es-CO" baseline="0"/>
              <a:t> </a:t>
            </a:r>
            <a:r>
              <a:rPr lang="es-CO" sz="1400" b="0" i="0" u="none" strike="noStrike" baseline="0">
                <a:effectLst/>
              </a:rPr>
              <a:t>Administration / Management</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spPr>
            <a:ln w="28575" cap="rnd">
              <a:solidFill>
                <a:schemeClr val="accent1"/>
              </a:solidFill>
              <a:round/>
            </a:ln>
            <a:effectLst/>
          </c:spPr>
          <c:marker>
            <c:symbol val="none"/>
          </c:marker>
          <c:cat>
            <c:strRef>
              <c:f>[2]Hoja1!$A$1:$C$1</c:f>
              <c:strCache>
                <c:ptCount val="3"/>
                <c:pt idx="0">
                  <c:v>midterm  I 2023</c:v>
                </c:pt>
                <c:pt idx="1">
                  <c:v>midterm II 2023</c:v>
                </c:pt>
                <c:pt idx="2">
                  <c:v>midterm I 2024</c:v>
                </c:pt>
              </c:strCache>
            </c:strRef>
          </c:cat>
          <c:val>
            <c:numRef>
              <c:f>[2]Hoja1!$A$28:$C$28</c:f>
              <c:numCache>
                <c:formatCode>General</c:formatCode>
                <c:ptCount val="3"/>
                <c:pt idx="0">
                  <c:v>0.44827586206896558</c:v>
                </c:pt>
                <c:pt idx="1">
                  <c:v>0.45384615384615395</c:v>
                </c:pt>
                <c:pt idx="2">
                  <c:v>0.52564102564102566</c:v>
                </c:pt>
              </c:numCache>
            </c:numRef>
          </c:val>
          <c:smooth val="0"/>
          <c:extLst>
            <c:ext xmlns:c16="http://schemas.microsoft.com/office/drawing/2014/chart" uri="{C3380CC4-5D6E-409C-BE32-E72D297353CC}">
              <c16:uniqueId val="{00000000-ADFF-4859-A102-7193C73192E9}"/>
            </c:ext>
          </c:extLst>
        </c:ser>
        <c:dLbls>
          <c:showLegendKey val="0"/>
          <c:showVal val="0"/>
          <c:showCatName val="0"/>
          <c:showSerName val="0"/>
          <c:showPercent val="0"/>
          <c:showBubbleSize val="0"/>
        </c:dLbls>
        <c:smooth val="0"/>
        <c:axId val="736565279"/>
        <c:axId val="736555295"/>
      </c:lineChart>
      <c:catAx>
        <c:axId val="7365652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36555295"/>
        <c:crosses val="autoZero"/>
        <c:auto val="1"/>
        <c:lblAlgn val="ctr"/>
        <c:lblOffset val="100"/>
        <c:noMultiLvlLbl val="0"/>
      </c:catAx>
      <c:valAx>
        <c:axId val="7365552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365652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solidFill>
                <a:latin typeface="+mn-lt"/>
                <a:ea typeface="+mn-ea"/>
                <a:cs typeface="+mn-cs"/>
              </a:defRPr>
            </a:pPr>
            <a:r>
              <a:rPr lang="es-ES_tradnl" sz="1100">
                <a:solidFill>
                  <a:schemeClr val="tx1"/>
                </a:solidFill>
              </a:rPr>
              <a:t>SLO6 Understand consumer and producer behavior in theory and practice terms.</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val>
            <c:numRef>
              <c:f>'[5]Table 4.1 SLO FINAL'!$G$15:$I$15</c:f>
              <c:numCache>
                <c:formatCode>General</c:formatCode>
                <c:ptCount val="3"/>
                <c:pt idx="0">
                  <c:v>0.55999999999999994</c:v>
                </c:pt>
                <c:pt idx="1">
                  <c:v>0.65599999999999992</c:v>
                </c:pt>
                <c:pt idx="2">
                  <c:v>0.72</c:v>
                </c:pt>
              </c:numCache>
            </c:numRef>
          </c:val>
          <c:extLst>
            <c:ext xmlns:c16="http://schemas.microsoft.com/office/drawing/2014/chart" uri="{C3380CC4-5D6E-409C-BE32-E72D297353CC}">
              <c16:uniqueId val="{00000000-E78A-47BA-8A17-EE581A0F33F6}"/>
            </c:ext>
          </c:extLst>
        </c:ser>
        <c:dLbls>
          <c:showLegendKey val="0"/>
          <c:showVal val="0"/>
          <c:showCatName val="0"/>
          <c:showSerName val="0"/>
          <c:showPercent val="0"/>
          <c:showBubbleSize val="0"/>
        </c:dLbls>
        <c:gapWidth val="219"/>
        <c:overlap val="-27"/>
        <c:axId val="2085743327"/>
        <c:axId val="1591384719"/>
      </c:barChart>
      <c:catAx>
        <c:axId val="20857433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91384719"/>
        <c:crosses val="autoZero"/>
        <c:auto val="1"/>
        <c:lblAlgn val="ctr"/>
        <c:lblOffset val="100"/>
        <c:noMultiLvlLbl val="0"/>
      </c:catAx>
      <c:valAx>
        <c:axId val="159138471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85743327"/>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s-ES_tradnl" sz="1000">
                <a:solidFill>
                  <a:schemeClr val="tx1"/>
                </a:solidFill>
              </a:rPr>
              <a:t>SLO7: Analyses the behavior of multinational companies in the global environment and assesses international issues from an interdisciplinary perspective, combining  IB and IR.</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val>
            <c:numRef>
              <c:f>'[5]Table 4.1 SLO FINAL'!$G$16:$I$16</c:f>
              <c:numCache>
                <c:formatCode>General</c:formatCode>
                <c:ptCount val="3"/>
                <c:pt idx="0">
                  <c:v>0.67199999999999993</c:v>
                </c:pt>
                <c:pt idx="1">
                  <c:v>0.73599999999999988</c:v>
                </c:pt>
                <c:pt idx="2">
                  <c:v>0.8</c:v>
                </c:pt>
              </c:numCache>
            </c:numRef>
          </c:val>
          <c:extLst>
            <c:ext xmlns:c16="http://schemas.microsoft.com/office/drawing/2014/chart" uri="{C3380CC4-5D6E-409C-BE32-E72D297353CC}">
              <c16:uniqueId val="{00000000-11A2-4B5E-A9DE-FCAF6A5A22CF}"/>
            </c:ext>
          </c:extLst>
        </c:ser>
        <c:dLbls>
          <c:showLegendKey val="0"/>
          <c:showVal val="0"/>
          <c:showCatName val="0"/>
          <c:showSerName val="0"/>
          <c:showPercent val="0"/>
          <c:showBubbleSize val="0"/>
        </c:dLbls>
        <c:gapWidth val="219"/>
        <c:overlap val="-27"/>
        <c:axId val="2070051631"/>
        <c:axId val="1591529263"/>
      </c:barChart>
      <c:catAx>
        <c:axId val="20700516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91529263"/>
        <c:crosses val="autoZero"/>
        <c:auto val="1"/>
        <c:lblAlgn val="ctr"/>
        <c:lblOffset val="100"/>
        <c:noMultiLvlLbl val="0"/>
      </c:catAx>
      <c:valAx>
        <c:axId val="159152926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70051631"/>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s-ES_tradnl" sz="1000">
                <a:solidFill>
                  <a:schemeClr val="tx1"/>
                </a:solidFill>
              </a:rPr>
              <a:t>SLO9. Evaluates business projects in international contexts through analysis of economic and financial viability and resource management</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val>
            <c:numRef>
              <c:f>'[5]Table 4.1 SLO FINAL'!$G$17:$I$17</c:f>
              <c:numCache>
                <c:formatCode>General</c:formatCode>
                <c:ptCount val="3"/>
                <c:pt idx="0">
                  <c:v>0.624</c:v>
                </c:pt>
                <c:pt idx="1">
                  <c:v>0.65599999999999992</c:v>
                </c:pt>
                <c:pt idx="2">
                  <c:v>0.65599999999999992</c:v>
                </c:pt>
              </c:numCache>
            </c:numRef>
          </c:val>
          <c:extLst>
            <c:ext xmlns:c16="http://schemas.microsoft.com/office/drawing/2014/chart" uri="{C3380CC4-5D6E-409C-BE32-E72D297353CC}">
              <c16:uniqueId val="{00000000-73ED-4D93-8F53-129680C275D9}"/>
            </c:ext>
          </c:extLst>
        </c:ser>
        <c:dLbls>
          <c:showLegendKey val="0"/>
          <c:showVal val="0"/>
          <c:showCatName val="0"/>
          <c:showSerName val="0"/>
          <c:showPercent val="0"/>
          <c:showBubbleSize val="0"/>
        </c:dLbls>
        <c:gapWidth val="219"/>
        <c:overlap val="-27"/>
        <c:axId val="2124010895"/>
        <c:axId val="2123998351"/>
      </c:barChart>
      <c:catAx>
        <c:axId val="21240108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3998351"/>
        <c:crosses val="autoZero"/>
        <c:auto val="1"/>
        <c:lblAlgn val="ctr"/>
        <c:lblOffset val="100"/>
        <c:noMultiLvlLbl val="0"/>
      </c:catAx>
      <c:valAx>
        <c:axId val="2123998351"/>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4010895"/>
        <c:crosses val="autoZero"/>
        <c:crossBetween val="between"/>
        <c:majorUnit val="0.2"/>
        <c:min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r>
              <a:rPr lang="es-ES_tradnl" sz="1000">
                <a:solidFill>
                  <a:schemeClr val="tx1"/>
                </a:solidFill>
              </a:rPr>
              <a:t>SLO10 Develops research projects on global and local phenomena using theoretical, methodological and conceptual tools and employs statistical methods and probability models to solve problems.</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val>
            <c:numRef>
              <c:f>'[5]Table 4.1 SLO FINAL'!$G$18:$I$18</c:f>
              <c:numCache>
                <c:formatCode>General</c:formatCode>
                <c:ptCount val="3"/>
                <c:pt idx="0">
                  <c:v>0.52799999999999991</c:v>
                </c:pt>
                <c:pt idx="1">
                  <c:v>0.57599999999999996</c:v>
                </c:pt>
                <c:pt idx="2">
                  <c:v>0.65599999999999992</c:v>
                </c:pt>
              </c:numCache>
            </c:numRef>
          </c:val>
          <c:extLst>
            <c:ext xmlns:c16="http://schemas.microsoft.com/office/drawing/2014/chart" uri="{C3380CC4-5D6E-409C-BE32-E72D297353CC}">
              <c16:uniqueId val="{00000000-29EE-4470-AE95-550EAD292B74}"/>
            </c:ext>
          </c:extLst>
        </c:ser>
        <c:dLbls>
          <c:showLegendKey val="0"/>
          <c:showVal val="0"/>
          <c:showCatName val="0"/>
          <c:showSerName val="0"/>
          <c:showPercent val="0"/>
          <c:showBubbleSize val="0"/>
        </c:dLbls>
        <c:gapWidth val="219"/>
        <c:overlap val="-27"/>
        <c:axId val="1591617167"/>
        <c:axId val="2070050639"/>
      </c:barChart>
      <c:catAx>
        <c:axId val="1591617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70050639"/>
        <c:crosses val="autoZero"/>
        <c:auto val="1"/>
        <c:lblAlgn val="ctr"/>
        <c:lblOffset val="100"/>
        <c:noMultiLvlLbl val="0"/>
      </c:catAx>
      <c:valAx>
        <c:axId val="207005063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91617167"/>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r>
              <a:rPr lang="es-ES_tradnl" sz="900" b="1">
                <a:solidFill>
                  <a:schemeClr val="tx1"/>
                </a:solidFill>
              </a:rPr>
              <a:t>SLO12: </a:t>
            </a:r>
            <a:r>
              <a:rPr lang="en-US" sz="900" b="1">
                <a:solidFill>
                  <a:schemeClr val="tx1"/>
                </a:solidFill>
                <a:effectLst/>
              </a:rPr>
              <a:t>Uses theoretical, conceptual and methodological tools for the analysis of IR in the changing world order, its actors and challenges.</a:t>
            </a:r>
            <a:endParaRPr lang="es-CO" sz="900" b="1">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b="1">
                <a:solidFill>
                  <a:sysClr val="windowText" lastClr="000000">
                    <a:lumMod val="65000"/>
                    <a:lumOff val="35000"/>
                  </a:sysClr>
                </a:solidFill>
              </a:defRPr>
            </a:pPr>
            <a:r>
              <a:rPr lang="es-ES_tradnl" sz="900" b="1">
                <a:solidFill>
                  <a:schemeClr val="tx1"/>
                </a:solidFill>
              </a:rPr>
              <a:t>&amp; </a:t>
            </a:r>
          </a:p>
          <a:p>
            <a:pPr marL="0" marR="0" lvl="0" indent="0" algn="ctr" defTabSz="914400" rtl="0" eaLnBrk="1" fontAlgn="auto" latinLnBrk="0" hangingPunct="1">
              <a:lnSpc>
                <a:spcPct val="100000"/>
              </a:lnSpc>
              <a:spcBef>
                <a:spcPts val="0"/>
              </a:spcBef>
              <a:spcAft>
                <a:spcPts val="0"/>
              </a:spcAft>
              <a:buClrTx/>
              <a:buSzTx/>
              <a:buFontTx/>
              <a:buNone/>
              <a:tabLst/>
              <a:defRPr b="1">
                <a:solidFill>
                  <a:sysClr val="windowText" lastClr="000000">
                    <a:lumMod val="65000"/>
                    <a:lumOff val="35000"/>
                  </a:sysClr>
                </a:solidFill>
              </a:defRPr>
            </a:pPr>
            <a:r>
              <a:rPr lang="es-ES_tradnl" sz="900" b="1">
                <a:solidFill>
                  <a:schemeClr val="tx1"/>
                </a:solidFill>
              </a:rPr>
              <a:t>SLO13: </a:t>
            </a:r>
            <a:r>
              <a:rPr lang="en-US" sz="900" b="1">
                <a:solidFill>
                  <a:schemeClr val="tx1"/>
                </a:solidFill>
                <a:effectLst/>
              </a:rPr>
              <a:t>examines national and international realities in order to propose solutions to social problems in a globali</a:t>
            </a:r>
            <a:endParaRPr lang="es-CO" sz="900" b="1">
              <a:solidFill>
                <a:schemeClr val="tx1"/>
              </a:solidFill>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val>
            <c:numRef>
              <c:f>'[5]Table 4.1 SLO FINAL'!$G$19:$I$19</c:f>
              <c:numCache>
                <c:formatCode>General</c:formatCode>
                <c:ptCount val="3"/>
                <c:pt idx="0">
                  <c:v>0.55999999999999994</c:v>
                </c:pt>
                <c:pt idx="1">
                  <c:v>0.62399999999999989</c:v>
                </c:pt>
                <c:pt idx="2">
                  <c:v>0.67199999999999993</c:v>
                </c:pt>
              </c:numCache>
            </c:numRef>
          </c:val>
          <c:extLst>
            <c:ext xmlns:c16="http://schemas.microsoft.com/office/drawing/2014/chart" uri="{C3380CC4-5D6E-409C-BE32-E72D297353CC}">
              <c16:uniqueId val="{00000000-5ACB-48C5-A72E-43C5494F7721}"/>
            </c:ext>
          </c:extLst>
        </c:ser>
        <c:dLbls>
          <c:showLegendKey val="0"/>
          <c:showVal val="0"/>
          <c:showCatName val="0"/>
          <c:showSerName val="0"/>
          <c:showPercent val="0"/>
          <c:showBubbleSize val="0"/>
        </c:dLbls>
        <c:gapWidth val="219"/>
        <c:overlap val="-27"/>
        <c:axId val="2123694143"/>
        <c:axId val="2123115103"/>
      </c:barChart>
      <c:catAx>
        <c:axId val="21236941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3115103"/>
        <c:crosses val="autoZero"/>
        <c:auto val="1"/>
        <c:lblAlgn val="ctr"/>
        <c:lblOffset val="100"/>
        <c:noMultiLvlLbl val="0"/>
      </c:catAx>
      <c:valAx>
        <c:axId val="2123115103"/>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3694143"/>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1. Differentiate, classify and interpret the determining factors of the decisions of the main economic agents and market structures throughout history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Outcome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'[1]Table 4.1 SLO Middle'!$G$11:$I$11</c:f>
              <c:strCache>
                <c:ptCount val="3"/>
                <c:pt idx="0">
                  <c:v>2023-1</c:v>
                </c:pt>
                <c:pt idx="1">
                  <c:v>2023-2</c:v>
                </c:pt>
                <c:pt idx="2">
                  <c:v>2024-1</c:v>
                </c:pt>
              </c:strCache>
            </c:strRef>
          </c:cat>
          <c:val>
            <c:numRef>
              <c:f>'[1]Table 4.1 SLO Middle'!$G$12:$I$12</c:f>
              <c:numCache>
                <c:formatCode>General</c:formatCode>
                <c:ptCount val="3"/>
                <c:pt idx="0">
                  <c:v>0.59109311740890647</c:v>
                </c:pt>
                <c:pt idx="1">
                  <c:v>0.53296703296703296</c:v>
                </c:pt>
                <c:pt idx="2">
                  <c:v>0.63532763532763503</c:v>
                </c:pt>
              </c:numCache>
            </c:numRef>
          </c:val>
          <c:extLst>
            <c:ext xmlns:c16="http://schemas.microsoft.com/office/drawing/2014/chart" uri="{C3380CC4-5D6E-409C-BE32-E72D297353CC}">
              <c16:uniqueId val="{00000000-F70C-4CEE-87B5-65D0046B867A}"/>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2. Build and analyze structured and unstructured data to perform descriptive, diagnostic and predictive processes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Outcome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'[1]Table 4.1 SLO Middle'!$G$11:$I$11</c:f>
              <c:strCache>
                <c:ptCount val="3"/>
                <c:pt idx="0">
                  <c:v>2023-1</c:v>
                </c:pt>
                <c:pt idx="1">
                  <c:v>2023-2</c:v>
                </c:pt>
                <c:pt idx="2">
                  <c:v>2024-1</c:v>
                </c:pt>
              </c:strCache>
            </c:strRef>
          </c:cat>
          <c:val>
            <c:numRef>
              <c:f>'[1]Table 4.1 SLO Middle'!$G$13:$I$13</c:f>
              <c:numCache>
                <c:formatCode>General</c:formatCode>
                <c:ptCount val="3"/>
                <c:pt idx="0">
                  <c:v>0.39473684210526294</c:v>
                </c:pt>
                <c:pt idx="1">
                  <c:v>0.47142857142857125</c:v>
                </c:pt>
                <c:pt idx="2">
                  <c:v>0.54074074074074052</c:v>
                </c:pt>
              </c:numCache>
            </c:numRef>
          </c:val>
          <c:extLst>
            <c:ext xmlns:c16="http://schemas.microsoft.com/office/drawing/2014/chart" uri="{C3380CC4-5D6E-409C-BE32-E72D297353CC}">
              <c16:uniqueId val="{00000000-B6BA-42A1-B0C0-77010B462F98}"/>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3. Understand and interpret the structure and functioning of organizations, considering their financial and administrative particularities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Outcome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'[1]Table 4.1 SLO Middle'!$G$11:$I$11</c:f>
              <c:strCache>
                <c:ptCount val="3"/>
                <c:pt idx="0">
                  <c:v>2023-1</c:v>
                </c:pt>
                <c:pt idx="1">
                  <c:v>2023-2</c:v>
                </c:pt>
                <c:pt idx="2">
                  <c:v>2024-1</c:v>
                </c:pt>
              </c:strCache>
            </c:strRef>
          </c:cat>
          <c:val>
            <c:numRef>
              <c:f>'[1]Table 4.1 SLO Middle'!$G$14:$I$14</c:f>
              <c:numCache>
                <c:formatCode>General</c:formatCode>
                <c:ptCount val="3"/>
                <c:pt idx="0">
                  <c:v>0.63157894736842068</c:v>
                </c:pt>
                <c:pt idx="1">
                  <c:v>0.57142857142857117</c:v>
                </c:pt>
                <c:pt idx="2">
                  <c:v>0.61111111111111083</c:v>
                </c:pt>
              </c:numCache>
            </c:numRef>
          </c:val>
          <c:extLst>
            <c:ext xmlns:c16="http://schemas.microsoft.com/office/drawing/2014/chart" uri="{C3380CC4-5D6E-409C-BE32-E72D297353CC}">
              <c16:uniqueId val="{00000000-3406-49D9-B693-50AB61220CEC}"/>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4. Applies quantitative tools of an economic and financial nature to various public and private contexts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Outcome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'[1]Table 4.1 SLO Middle'!$G$11:$I$11</c:f>
              <c:strCache>
                <c:ptCount val="3"/>
                <c:pt idx="0">
                  <c:v>2023-1</c:v>
                </c:pt>
                <c:pt idx="1">
                  <c:v>2023-2</c:v>
                </c:pt>
                <c:pt idx="2">
                  <c:v>2024-1</c:v>
                </c:pt>
              </c:strCache>
            </c:strRef>
          </c:cat>
          <c:val>
            <c:numRef>
              <c:f>'[1]Table 4.1 SLO Middle'!$G$15:$I$15</c:f>
              <c:numCache>
                <c:formatCode>General</c:formatCode>
                <c:ptCount val="3"/>
                <c:pt idx="0">
                  <c:v>0.68421052631578916</c:v>
                </c:pt>
                <c:pt idx="1">
                  <c:v>0.49999999999999983</c:v>
                </c:pt>
                <c:pt idx="2">
                  <c:v>0.77777777777777724</c:v>
                </c:pt>
              </c:numCache>
            </c:numRef>
          </c:val>
          <c:extLst>
            <c:ext xmlns:c16="http://schemas.microsoft.com/office/drawing/2014/chart" uri="{C3380CC4-5D6E-409C-BE32-E72D297353CC}">
              <c16:uniqueId val="{00000000-7DC2-4D10-A721-E3A7B307FF91}"/>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SLO 5. Make administrative and management decisions based on concepts, indicators and analysis of organizations.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v>Outcome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'[1]Table 4.1 SLO Middle'!$G$11:$I$11</c:f>
              <c:strCache>
                <c:ptCount val="3"/>
                <c:pt idx="0">
                  <c:v>2023-1</c:v>
                </c:pt>
                <c:pt idx="1">
                  <c:v>2023-2</c:v>
                </c:pt>
                <c:pt idx="2">
                  <c:v>2024-1</c:v>
                </c:pt>
              </c:strCache>
            </c:strRef>
          </c:cat>
          <c:val>
            <c:numRef>
              <c:f>'[1]Table 4.1 SLO Middle'!$G$16:$I$16</c:f>
              <c:numCache>
                <c:formatCode>General</c:formatCode>
                <c:ptCount val="3"/>
                <c:pt idx="0">
                  <c:v>0.71052631578947345</c:v>
                </c:pt>
                <c:pt idx="1">
                  <c:v>0.49999999999999983</c:v>
                </c:pt>
                <c:pt idx="2">
                  <c:v>0.85185185185185142</c:v>
                </c:pt>
              </c:numCache>
            </c:numRef>
          </c:val>
          <c:extLst>
            <c:ext xmlns:c16="http://schemas.microsoft.com/office/drawing/2014/chart" uri="{C3380CC4-5D6E-409C-BE32-E72D297353CC}">
              <c16:uniqueId val="{00000000-289A-4D0D-BF01-E8A527BC7C1D}"/>
            </c:ext>
          </c:extLst>
        </c:ser>
        <c:dLbls>
          <c:showLegendKey val="0"/>
          <c:showVal val="0"/>
          <c:showCatName val="0"/>
          <c:showSerName val="0"/>
          <c:showPercent val="0"/>
          <c:showBubbleSize val="0"/>
        </c:dLbls>
        <c:gapWidth val="150"/>
        <c:axId val="578923039"/>
        <c:axId val="587729983"/>
      </c:barChart>
      <c:catAx>
        <c:axId val="57892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87729983"/>
        <c:crosses val="autoZero"/>
        <c:auto val="1"/>
        <c:lblAlgn val="ctr"/>
        <c:lblOffset val="100"/>
        <c:noMultiLvlLbl val="0"/>
      </c:catAx>
      <c:valAx>
        <c:axId val="587729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8923039"/>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1.xml><?xml version="1.0" encoding="utf-8"?>
<cs:colorStyle xmlns:cs="http://schemas.microsoft.com/office/drawing/2012/chartStyle" xmlns:a="http://schemas.openxmlformats.org/drawingml/2006/main" meth="withinLinear" id="14">
  <a:schemeClr val="accent1"/>
</cs:colorStyle>
</file>

<file path=xl/charts/colors122.xml><?xml version="1.0" encoding="utf-8"?>
<cs:colorStyle xmlns:cs="http://schemas.microsoft.com/office/drawing/2012/chartStyle" xmlns:a="http://schemas.openxmlformats.org/drawingml/2006/main" meth="withinLinear" id="14">
  <a:schemeClr val="accent1"/>
</cs:colorStyle>
</file>

<file path=xl/charts/colors123.xml><?xml version="1.0" encoding="utf-8"?>
<cs:colorStyle xmlns:cs="http://schemas.microsoft.com/office/drawing/2012/chartStyle" xmlns:a="http://schemas.openxmlformats.org/drawingml/2006/main" meth="withinLinear" id="14">
  <a:schemeClr val="accent1"/>
</cs:colorStyle>
</file>

<file path=xl/charts/colors124.xml><?xml version="1.0" encoding="utf-8"?>
<cs:colorStyle xmlns:cs="http://schemas.microsoft.com/office/drawing/2012/chartStyle" xmlns:a="http://schemas.openxmlformats.org/drawingml/2006/main" meth="withinLinear" id="14">
  <a:schemeClr val="accent1"/>
</cs:colorStyle>
</file>

<file path=xl/charts/colors125.xml><?xml version="1.0" encoding="utf-8"?>
<cs:colorStyle xmlns:cs="http://schemas.microsoft.com/office/drawing/2012/chartStyle" xmlns:a="http://schemas.openxmlformats.org/drawingml/2006/main" meth="withinLinear" id="14">
  <a:schemeClr val="accent1"/>
</cs:colorStyle>
</file>

<file path=xl/charts/colors126.xml><?xml version="1.0" encoding="utf-8"?>
<cs:colorStyle xmlns:cs="http://schemas.microsoft.com/office/drawing/2012/chartStyle" xmlns:a="http://schemas.openxmlformats.org/drawingml/2006/main" meth="withinLinear" id="14">
  <a:schemeClr val="accent1"/>
</cs:colorStyle>
</file>

<file path=xl/charts/colors127.xml><?xml version="1.0" encoding="utf-8"?>
<cs:colorStyle xmlns:cs="http://schemas.microsoft.com/office/drawing/2012/chartStyle" xmlns:a="http://schemas.openxmlformats.org/drawingml/2006/main" meth="withinLinear" id="14">
  <a:schemeClr val="accent1"/>
</cs:colorStyle>
</file>

<file path=xl/charts/colors128.xml><?xml version="1.0" encoding="utf-8"?>
<cs:colorStyle xmlns:cs="http://schemas.microsoft.com/office/drawing/2012/chartStyle" xmlns:a="http://schemas.openxmlformats.org/drawingml/2006/main" meth="withinLinear" id="14">
  <a:schemeClr val="accent1"/>
</cs:colorStyle>
</file>

<file path=xl/charts/colors129.xml><?xml version="1.0" encoding="utf-8"?>
<cs:colorStyle xmlns:cs="http://schemas.microsoft.com/office/drawing/2012/chartStyle" xmlns:a="http://schemas.openxmlformats.org/drawingml/2006/main" meth="withinLinear" id="14">
  <a:schemeClr val="accent1"/>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0.xml><?xml version="1.0" encoding="utf-8"?>
<cs:colorStyle xmlns:cs="http://schemas.microsoft.com/office/drawing/2012/chartStyle" xmlns:a="http://schemas.openxmlformats.org/drawingml/2006/main" meth="withinLinear" id="14">
  <a:schemeClr val="accent1"/>
</cs:colorStyle>
</file>

<file path=xl/charts/colors131.xml><?xml version="1.0" encoding="utf-8"?>
<cs:colorStyle xmlns:cs="http://schemas.microsoft.com/office/drawing/2012/chartStyle" xmlns:a="http://schemas.openxmlformats.org/drawingml/2006/main" meth="withinLinear" id="14">
  <a:schemeClr val="accent1"/>
</cs:colorStyle>
</file>

<file path=xl/charts/colors132.xml><?xml version="1.0" encoding="utf-8"?>
<cs:colorStyle xmlns:cs="http://schemas.microsoft.com/office/drawing/2012/chartStyle" xmlns:a="http://schemas.openxmlformats.org/drawingml/2006/main" meth="withinLinear" id="14">
  <a:schemeClr val="accent1"/>
</cs:colorStyle>
</file>

<file path=xl/charts/colors133.xml><?xml version="1.0" encoding="utf-8"?>
<cs:colorStyle xmlns:cs="http://schemas.microsoft.com/office/drawing/2012/chartStyle" xmlns:a="http://schemas.openxmlformats.org/drawingml/2006/main" meth="withinLinear" id="14">
  <a:schemeClr val="accent1"/>
</cs:colorStyle>
</file>

<file path=xl/charts/colors134.xml><?xml version="1.0" encoding="utf-8"?>
<cs:colorStyle xmlns:cs="http://schemas.microsoft.com/office/drawing/2012/chartStyle" xmlns:a="http://schemas.openxmlformats.org/drawingml/2006/main" meth="withinLinear" id="14">
  <a:schemeClr val="accent1"/>
</cs:colorStyle>
</file>

<file path=xl/charts/colors135.xml><?xml version="1.0" encoding="utf-8"?>
<cs:colorStyle xmlns:cs="http://schemas.microsoft.com/office/drawing/2012/chartStyle" xmlns:a="http://schemas.openxmlformats.org/drawingml/2006/main" meth="withinLinear" id="14">
  <a:schemeClr val="accent1"/>
</cs:colorStyle>
</file>

<file path=xl/charts/colors136.xml><?xml version="1.0" encoding="utf-8"?>
<cs:colorStyle xmlns:cs="http://schemas.microsoft.com/office/drawing/2012/chartStyle" xmlns:a="http://schemas.openxmlformats.org/drawingml/2006/main" meth="withinLinear" id="14">
  <a:schemeClr val="accent1"/>
</cs:colorStyle>
</file>

<file path=xl/charts/colors137.xml><?xml version="1.0" encoding="utf-8"?>
<cs:colorStyle xmlns:cs="http://schemas.microsoft.com/office/drawing/2012/chartStyle" xmlns:a="http://schemas.openxmlformats.org/drawingml/2006/main" meth="withinLinear" id="14">
  <a:schemeClr val="accent1"/>
</cs:colorStyle>
</file>

<file path=xl/charts/colors138.xml><?xml version="1.0" encoding="utf-8"?>
<cs:colorStyle xmlns:cs="http://schemas.microsoft.com/office/drawing/2012/chartStyle" xmlns:a="http://schemas.openxmlformats.org/drawingml/2006/main" meth="withinLinear" id="14">
  <a:schemeClr val="accent1"/>
</cs:colorStyle>
</file>

<file path=xl/charts/colors139.xml><?xml version="1.0" encoding="utf-8"?>
<cs:colorStyle xmlns:cs="http://schemas.microsoft.com/office/drawing/2012/chartStyle" xmlns:a="http://schemas.openxmlformats.org/drawingml/2006/main" meth="withinLinear" id="14">
  <a:schemeClr val="accent1"/>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0.xml><?xml version="1.0" encoding="utf-8"?>
<cs:colorStyle xmlns:cs="http://schemas.microsoft.com/office/drawing/2012/chartStyle" xmlns:a="http://schemas.openxmlformats.org/drawingml/2006/main" meth="withinLinear" id="14">
  <a:schemeClr val="accent1"/>
</cs:colorStyle>
</file>

<file path=xl/charts/colors141.xml><?xml version="1.0" encoding="utf-8"?>
<cs:colorStyle xmlns:cs="http://schemas.microsoft.com/office/drawing/2012/chartStyle" xmlns:a="http://schemas.openxmlformats.org/drawingml/2006/main" meth="withinLinear" id="14">
  <a:schemeClr val="accent1"/>
</cs:colorStyle>
</file>

<file path=xl/charts/colors142.xml><?xml version="1.0" encoding="utf-8"?>
<cs:colorStyle xmlns:cs="http://schemas.microsoft.com/office/drawing/2012/chartStyle" xmlns:a="http://schemas.openxmlformats.org/drawingml/2006/main" meth="withinLinear" id="14">
  <a:schemeClr val="accent1"/>
</cs:colorStyle>
</file>

<file path=xl/charts/colors143.xml><?xml version="1.0" encoding="utf-8"?>
<cs:colorStyle xmlns:cs="http://schemas.microsoft.com/office/drawing/2012/chartStyle" xmlns:a="http://schemas.openxmlformats.org/drawingml/2006/main" meth="withinLinear" id="14">
  <a:schemeClr val="accent1"/>
</cs:colorStyle>
</file>

<file path=xl/charts/colors144.xml><?xml version="1.0" encoding="utf-8"?>
<cs:colorStyle xmlns:cs="http://schemas.microsoft.com/office/drawing/2012/chartStyle" xmlns:a="http://schemas.openxmlformats.org/drawingml/2006/main" meth="withinLinear" id="14">
  <a:schemeClr val="accent1"/>
</cs:colorStyle>
</file>

<file path=xl/charts/colors1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17" Type="http://schemas.openxmlformats.org/officeDocument/2006/relationships/chart" Target="../charts/chart117.xml"/><Relationship Id="rId21" Type="http://schemas.openxmlformats.org/officeDocument/2006/relationships/chart" Target="../charts/chart21.xml"/><Relationship Id="rId42" Type="http://schemas.openxmlformats.org/officeDocument/2006/relationships/chart" Target="../charts/chart42.xml"/><Relationship Id="rId63" Type="http://schemas.openxmlformats.org/officeDocument/2006/relationships/chart" Target="../charts/chart63.xml"/><Relationship Id="rId84" Type="http://schemas.openxmlformats.org/officeDocument/2006/relationships/chart" Target="../charts/chart84.xml"/><Relationship Id="rId138" Type="http://schemas.openxmlformats.org/officeDocument/2006/relationships/chart" Target="../charts/chart138.xml"/><Relationship Id="rId159" Type="http://schemas.openxmlformats.org/officeDocument/2006/relationships/chart" Target="../charts/chart159.xml"/><Relationship Id="rId107" Type="http://schemas.openxmlformats.org/officeDocument/2006/relationships/chart" Target="../charts/chart107.xml"/><Relationship Id="rId11" Type="http://schemas.openxmlformats.org/officeDocument/2006/relationships/chart" Target="../charts/chart11.xml"/><Relationship Id="rId32" Type="http://schemas.openxmlformats.org/officeDocument/2006/relationships/chart" Target="../charts/chart32.xml"/><Relationship Id="rId53" Type="http://schemas.openxmlformats.org/officeDocument/2006/relationships/chart" Target="../charts/chart53.xml"/><Relationship Id="rId74" Type="http://schemas.openxmlformats.org/officeDocument/2006/relationships/chart" Target="../charts/chart74.xml"/><Relationship Id="rId128" Type="http://schemas.openxmlformats.org/officeDocument/2006/relationships/chart" Target="../charts/chart128.xml"/><Relationship Id="rId149" Type="http://schemas.openxmlformats.org/officeDocument/2006/relationships/chart" Target="../charts/chart149.xml"/><Relationship Id="rId5" Type="http://schemas.openxmlformats.org/officeDocument/2006/relationships/chart" Target="../charts/chart5.xml"/><Relationship Id="rId95" Type="http://schemas.openxmlformats.org/officeDocument/2006/relationships/chart" Target="../charts/chart95.xml"/><Relationship Id="rId160" Type="http://schemas.openxmlformats.org/officeDocument/2006/relationships/chart" Target="../charts/chart160.xml"/><Relationship Id="rId22" Type="http://schemas.openxmlformats.org/officeDocument/2006/relationships/chart" Target="../charts/chart22.xml"/><Relationship Id="rId43" Type="http://schemas.openxmlformats.org/officeDocument/2006/relationships/chart" Target="../charts/chart43.xml"/><Relationship Id="rId64" Type="http://schemas.openxmlformats.org/officeDocument/2006/relationships/chart" Target="../charts/chart64.xml"/><Relationship Id="rId118" Type="http://schemas.openxmlformats.org/officeDocument/2006/relationships/chart" Target="../charts/chart118.xml"/><Relationship Id="rId139" Type="http://schemas.openxmlformats.org/officeDocument/2006/relationships/chart" Target="../charts/chart139.xml"/><Relationship Id="rId85" Type="http://schemas.openxmlformats.org/officeDocument/2006/relationships/chart" Target="../charts/chart85.xml"/><Relationship Id="rId150" Type="http://schemas.openxmlformats.org/officeDocument/2006/relationships/chart" Target="../charts/chart150.xml"/><Relationship Id="rId12" Type="http://schemas.openxmlformats.org/officeDocument/2006/relationships/chart" Target="../charts/chart12.xml"/><Relationship Id="rId17" Type="http://schemas.openxmlformats.org/officeDocument/2006/relationships/chart" Target="../charts/chart17.xml"/><Relationship Id="rId33" Type="http://schemas.openxmlformats.org/officeDocument/2006/relationships/chart" Target="../charts/chart33.xml"/><Relationship Id="rId38" Type="http://schemas.openxmlformats.org/officeDocument/2006/relationships/chart" Target="../charts/chart38.xml"/><Relationship Id="rId59" Type="http://schemas.openxmlformats.org/officeDocument/2006/relationships/chart" Target="../charts/chart59.xml"/><Relationship Id="rId103" Type="http://schemas.openxmlformats.org/officeDocument/2006/relationships/chart" Target="../charts/chart103.xml"/><Relationship Id="rId108" Type="http://schemas.openxmlformats.org/officeDocument/2006/relationships/chart" Target="../charts/chart108.xml"/><Relationship Id="rId124" Type="http://schemas.openxmlformats.org/officeDocument/2006/relationships/chart" Target="../charts/chart124.xml"/><Relationship Id="rId129" Type="http://schemas.openxmlformats.org/officeDocument/2006/relationships/chart" Target="../charts/chart129.xml"/><Relationship Id="rId54" Type="http://schemas.openxmlformats.org/officeDocument/2006/relationships/chart" Target="../charts/chart54.xml"/><Relationship Id="rId70" Type="http://schemas.openxmlformats.org/officeDocument/2006/relationships/chart" Target="../charts/chart70.xml"/><Relationship Id="rId75" Type="http://schemas.openxmlformats.org/officeDocument/2006/relationships/chart" Target="../charts/chart75.xml"/><Relationship Id="rId91" Type="http://schemas.openxmlformats.org/officeDocument/2006/relationships/chart" Target="../charts/chart91.xml"/><Relationship Id="rId96" Type="http://schemas.openxmlformats.org/officeDocument/2006/relationships/chart" Target="../charts/chart96.xml"/><Relationship Id="rId140" Type="http://schemas.openxmlformats.org/officeDocument/2006/relationships/chart" Target="../charts/chart140.xml"/><Relationship Id="rId145" Type="http://schemas.openxmlformats.org/officeDocument/2006/relationships/chart" Target="../charts/chart145.xml"/><Relationship Id="rId161" Type="http://schemas.openxmlformats.org/officeDocument/2006/relationships/chart" Target="../charts/chart161.xml"/><Relationship Id="rId1" Type="http://schemas.openxmlformats.org/officeDocument/2006/relationships/chart" Target="../charts/chart1.xml"/><Relationship Id="rId6" Type="http://schemas.openxmlformats.org/officeDocument/2006/relationships/chart" Target="../charts/chart6.xml"/><Relationship Id="rId23" Type="http://schemas.openxmlformats.org/officeDocument/2006/relationships/chart" Target="../charts/chart23.xml"/><Relationship Id="rId28" Type="http://schemas.openxmlformats.org/officeDocument/2006/relationships/chart" Target="../charts/chart28.xml"/><Relationship Id="rId49" Type="http://schemas.openxmlformats.org/officeDocument/2006/relationships/chart" Target="../charts/chart49.xml"/><Relationship Id="rId114" Type="http://schemas.openxmlformats.org/officeDocument/2006/relationships/chart" Target="../charts/chart114.xml"/><Relationship Id="rId119" Type="http://schemas.openxmlformats.org/officeDocument/2006/relationships/chart" Target="../charts/chart119.xml"/><Relationship Id="rId44" Type="http://schemas.openxmlformats.org/officeDocument/2006/relationships/chart" Target="../charts/chart44.xml"/><Relationship Id="rId60" Type="http://schemas.openxmlformats.org/officeDocument/2006/relationships/chart" Target="../charts/chart60.xml"/><Relationship Id="rId65" Type="http://schemas.openxmlformats.org/officeDocument/2006/relationships/chart" Target="../charts/chart65.xml"/><Relationship Id="rId81" Type="http://schemas.openxmlformats.org/officeDocument/2006/relationships/chart" Target="../charts/chart81.xml"/><Relationship Id="rId86" Type="http://schemas.openxmlformats.org/officeDocument/2006/relationships/chart" Target="../charts/chart86.xml"/><Relationship Id="rId130" Type="http://schemas.openxmlformats.org/officeDocument/2006/relationships/chart" Target="../charts/chart130.xml"/><Relationship Id="rId135" Type="http://schemas.openxmlformats.org/officeDocument/2006/relationships/chart" Target="../charts/chart135.xml"/><Relationship Id="rId151" Type="http://schemas.openxmlformats.org/officeDocument/2006/relationships/chart" Target="../charts/chart151.xml"/><Relationship Id="rId156" Type="http://schemas.openxmlformats.org/officeDocument/2006/relationships/chart" Target="../charts/chart156.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120" Type="http://schemas.openxmlformats.org/officeDocument/2006/relationships/chart" Target="../charts/chart120.xml"/><Relationship Id="rId125" Type="http://schemas.openxmlformats.org/officeDocument/2006/relationships/chart" Target="../charts/chart125.xml"/><Relationship Id="rId141" Type="http://schemas.openxmlformats.org/officeDocument/2006/relationships/chart" Target="../charts/chart141.xml"/><Relationship Id="rId146" Type="http://schemas.openxmlformats.org/officeDocument/2006/relationships/chart" Target="../charts/chart146.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162" Type="http://schemas.openxmlformats.org/officeDocument/2006/relationships/chart" Target="../charts/chart162.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87" Type="http://schemas.openxmlformats.org/officeDocument/2006/relationships/chart" Target="../charts/chart87.xml"/><Relationship Id="rId110" Type="http://schemas.openxmlformats.org/officeDocument/2006/relationships/chart" Target="../charts/chart110.xml"/><Relationship Id="rId115" Type="http://schemas.openxmlformats.org/officeDocument/2006/relationships/chart" Target="../charts/chart115.xml"/><Relationship Id="rId131" Type="http://schemas.openxmlformats.org/officeDocument/2006/relationships/chart" Target="../charts/chart131.xml"/><Relationship Id="rId136" Type="http://schemas.openxmlformats.org/officeDocument/2006/relationships/chart" Target="../charts/chart136.xml"/><Relationship Id="rId157" Type="http://schemas.openxmlformats.org/officeDocument/2006/relationships/chart" Target="../charts/chart157.xml"/><Relationship Id="rId61" Type="http://schemas.openxmlformats.org/officeDocument/2006/relationships/chart" Target="../charts/chart61.xml"/><Relationship Id="rId82" Type="http://schemas.openxmlformats.org/officeDocument/2006/relationships/chart" Target="../charts/chart82.xml"/><Relationship Id="rId152" Type="http://schemas.openxmlformats.org/officeDocument/2006/relationships/chart" Target="../charts/chart152.xml"/><Relationship Id="rId19" Type="http://schemas.openxmlformats.org/officeDocument/2006/relationships/chart" Target="../charts/chart19.xml"/><Relationship Id="rId14" Type="http://schemas.openxmlformats.org/officeDocument/2006/relationships/chart" Target="../charts/chart14.xml"/><Relationship Id="rId30" Type="http://schemas.openxmlformats.org/officeDocument/2006/relationships/chart" Target="../charts/chart30.xml"/><Relationship Id="rId35" Type="http://schemas.openxmlformats.org/officeDocument/2006/relationships/chart" Target="../charts/chart35.xml"/><Relationship Id="rId56" Type="http://schemas.openxmlformats.org/officeDocument/2006/relationships/chart" Target="../charts/chart56.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126" Type="http://schemas.openxmlformats.org/officeDocument/2006/relationships/chart" Target="../charts/chart126.xml"/><Relationship Id="rId147" Type="http://schemas.openxmlformats.org/officeDocument/2006/relationships/chart" Target="../charts/chart14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93" Type="http://schemas.openxmlformats.org/officeDocument/2006/relationships/chart" Target="../charts/chart93.xml"/><Relationship Id="rId98" Type="http://schemas.openxmlformats.org/officeDocument/2006/relationships/chart" Target="../charts/chart98.xml"/><Relationship Id="rId121" Type="http://schemas.openxmlformats.org/officeDocument/2006/relationships/chart" Target="../charts/chart121.xml"/><Relationship Id="rId142" Type="http://schemas.openxmlformats.org/officeDocument/2006/relationships/chart" Target="../charts/chart142.xml"/><Relationship Id="rId163" Type="http://schemas.openxmlformats.org/officeDocument/2006/relationships/chart" Target="../charts/chart163.xml"/><Relationship Id="rId3" Type="http://schemas.openxmlformats.org/officeDocument/2006/relationships/chart" Target="../charts/chart3.xml"/><Relationship Id="rId25" Type="http://schemas.openxmlformats.org/officeDocument/2006/relationships/chart" Target="../charts/chart25.xml"/><Relationship Id="rId46" Type="http://schemas.openxmlformats.org/officeDocument/2006/relationships/chart" Target="../charts/chart46.xml"/><Relationship Id="rId67" Type="http://schemas.openxmlformats.org/officeDocument/2006/relationships/chart" Target="../charts/chart67.xml"/><Relationship Id="rId116" Type="http://schemas.openxmlformats.org/officeDocument/2006/relationships/chart" Target="../charts/chart116.xml"/><Relationship Id="rId137" Type="http://schemas.openxmlformats.org/officeDocument/2006/relationships/chart" Target="../charts/chart137.xml"/><Relationship Id="rId158" Type="http://schemas.openxmlformats.org/officeDocument/2006/relationships/chart" Target="../charts/chart158.xml"/><Relationship Id="rId20" Type="http://schemas.openxmlformats.org/officeDocument/2006/relationships/chart" Target="../charts/chart20.xml"/><Relationship Id="rId41" Type="http://schemas.openxmlformats.org/officeDocument/2006/relationships/chart" Target="../charts/chart41.xml"/><Relationship Id="rId62" Type="http://schemas.openxmlformats.org/officeDocument/2006/relationships/chart" Target="../charts/chart62.xml"/><Relationship Id="rId83" Type="http://schemas.openxmlformats.org/officeDocument/2006/relationships/chart" Target="../charts/chart83.xml"/><Relationship Id="rId88" Type="http://schemas.openxmlformats.org/officeDocument/2006/relationships/chart" Target="../charts/chart88.xml"/><Relationship Id="rId111" Type="http://schemas.openxmlformats.org/officeDocument/2006/relationships/chart" Target="../charts/chart111.xml"/><Relationship Id="rId132" Type="http://schemas.openxmlformats.org/officeDocument/2006/relationships/chart" Target="../charts/chart132.xml"/><Relationship Id="rId153" Type="http://schemas.openxmlformats.org/officeDocument/2006/relationships/chart" Target="../charts/chart153.xml"/><Relationship Id="rId15" Type="http://schemas.openxmlformats.org/officeDocument/2006/relationships/chart" Target="../charts/chart15.xml"/><Relationship Id="rId36" Type="http://schemas.openxmlformats.org/officeDocument/2006/relationships/chart" Target="../charts/chart36.xml"/><Relationship Id="rId57" Type="http://schemas.openxmlformats.org/officeDocument/2006/relationships/chart" Target="../charts/chart57.xml"/><Relationship Id="rId106" Type="http://schemas.openxmlformats.org/officeDocument/2006/relationships/chart" Target="../charts/chart106.xml"/><Relationship Id="rId127" Type="http://schemas.openxmlformats.org/officeDocument/2006/relationships/chart" Target="../charts/chart127.xml"/><Relationship Id="rId10" Type="http://schemas.openxmlformats.org/officeDocument/2006/relationships/chart" Target="../charts/chart10.xml"/><Relationship Id="rId31" Type="http://schemas.openxmlformats.org/officeDocument/2006/relationships/chart" Target="../charts/chart31.xml"/><Relationship Id="rId52" Type="http://schemas.openxmlformats.org/officeDocument/2006/relationships/chart" Target="../charts/chart52.xml"/><Relationship Id="rId73" Type="http://schemas.openxmlformats.org/officeDocument/2006/relationships/chart" Target="../charts/chart73.xml"/><Relationship Id="rId78" Type="http://schemas.openxmlformats.org/officeDocument/2006/relationships/chart" Target="../charts/chart78.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 Id="rId122" Type="http://schemas.openxmlformats.org/officeDocument/2006/relationships/chart" Target="../charts/chart122.xml"/><Relationship Id="rId143" Type="http://schemas.openxmlformats.org/officeDocument/2006/relationships/chart" Target="../charts/chart143.xml"/><Relationship Id="rId148" Type="http://schemas.openxmlformats.org/officeDocument/2006/relationships/chart" Target="../charts/chart148.xml"/><Relationship Id="rId164" Type="http://schemas.openxmlformats.org/officeDocument/2006/relationships/chart" Target="../charts/chart164.xml"/><Relationship Id="rId4" Type="http://schemas.openxmlformats.org/officeDocument/2006/relationships/chart" Target="../charts/chart4.xml"/><Relationship Id="rId9" Type="http://schemas.openxmlformats.org/officeDocument/2006/relationships/chart" Target="../charts/chart9.xml"/><Relationship Id="rId26" Type="http://schemas.openxmlformats.org/officeDocument/2006/relationships/chart" Target="../charts/chart26.xml"/><Relationship Id="rId47" Type="http://schemas.openxmlformats.org/officeDocument/2006/relationships/chart" Target="../charts/chart47.xml"/><Relationship Id="rId68" Type="http://schemas.openxmlformats.org/officeDocument/2006/relationships/chart" Target="../charts/chart68.xml"/><Relationship Id="rId89" Type="http://schemas.openxmlformats.org/officeDocument/2006/relationships/chart" Target="../charts/chart89.xml"/><Relationship Id="rId112" Type="http://schemas.openxmlformats.org/officeDocument/2006/relationships/chart" Target="../charts/chart112.xml"/><Relationship Id="rId133" Type="http://schemas.openxmlformats.org/officeDocument/2006/relationships/chart" Target="../charts/chart133.xml"/><Relationship Id="rId154" Type="http://schemas.openxmlformats.org/officeDocument/2006/relationships/chart" Target="../charts/chart154.xml"/><Relationship Id="rId16" Type="http://schemas.openxmlformats.org/officeDocument/2006/relationships/chart" Target="../charts/chart16.xml"/><Relationship Id="rId37" Type="http://schemas.openxmlformats.org/officeDocument/2006/relationships/chart" Target="../charts/chart37.xml"/><Relationship Id="rId58" Type="http://schemas.openxmlformats.org/officeDocument/2006/relationships/chart" Target="../charts/chart58.xml"/><Relationship Id="rId79" Type="http://schemas.openxmlformats.org/officeDocument/2006/relationships/chart" Target="../charts/chart79.xml"/><Relationship Id="rId102" Type="http://schemas.openxmlformats.org/officeDocument/2006/relationships/chart" Target="../charts/chart102.xml"/><Relationship Id="rId123" Type="http://schemas.openxmlformats.org/officeDocument/2006/relationships/chart" Target="../charts/chart123.xml"/><Relationship Id="rId144" Type="http://schemas.openxmlformats.org/officeDocument/2006/relationships/chart" Target="../charts/chart144.xml"/><Relationship Id="rId90" Type="http://schemas.openxmlformats.org/officeDocument/2006/relationships/chart" Target="../charts/chart90.xml"/><Relationship Id="rId27" Type="http://schemas.openxmlformats.org/officeDocument/2006/relationships/chart" Target="../charts/chart27.xml"/><Relationship Id="rId48" Type="http://schemas.openxmlformats.org/officeDocument/2006/relationships/chart" Target="../charts/chart48.xml"/><Relationship Id="rId69" Type="http://schemas.openxmlformats.org/officeDocument/2006/relationships/chart" Target="../charts/chart69.xml"/><Relationship Id="rId113" Type="http://schemas.openxmlformats.org/officeDocument/2006/relationships/chart" Target="../charts/chart113.xml"/><Relationship Id="rId134" Type="http://schemas.openxmlformats.org/officeDocument/2006/relationships/chart" Target="../charts/chart134.xml"/><Relationship Id="rId80" Type="http://schemas.openxmlformats.org/officeDocument/2006/relationships/chart" Target="../charts/chart80.xml"/><Relationship Id="rId155" Type="http://schemas.openxmlformats.org/officeDocument/2006/relationships/chart" Target="../charts/chart155.xml"/></Relationships>
</file>

<file path=xl/drawings/drawing1.xml><?xml version="1.0" encoding="utf-8"?>
<xdr:wsDr xmlns:xdr="http://schemas.openxmlformats.org/drawingml/2006/spreadsheetDrawing" xmlns:a="http://schemas.openxmlformats.org/drawingml/2006/main">
  <xdr:twoCellAnchor>
    <xdr:from>
      <xdr:col>5</xdr:col>
      <xdr:colOff>248217</xdr:colOff>
      <xdr:row>12</xdr:row>
      <xdr:rowOff>146308</xdr:rowOff>
    </xdr:from>
    <xdr:to>
      <xdr:col>6</xdr:col>
      <xdr:colOff>19050</xdr:colOff>
      <xdr:row>12</xdr:row>
      <xdr:rowOff>2323836</xdr:rowOff>
    </xdr:to>
    <xdr:graphicFrame macro="">
      <xdr:nvGraphicFramePr>
        <xdr:cNvPr id="2" name="Gráfico 1">
          <a:extLst>
            <a:ext uri="{FF2B5EF4-FFF2-40B4-BE49-F238E27FC236}">
              <a16:creationId xmlns:a16="http://schemas.microsoft.com/office/drawing/2014/main" id="{154EB6BF-1646-4F5A-9E8E-3225509540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744483</xdr:colOff>
      <xdr:row>14</xdr:row>
      <xdr:rowOff>175172</xdr:rowOff>
    </xdr:from>
    <xdr:to>
      <xdr:col>5</xdr:col>
      <xdr:colOff>4696811</xdr:colOff>
      <xdr:row>14</xdr:row>
      <xdr:rowOff>2277241</xdr:rowOff>
    </xdr:to>
    <xdr:graphicFrame macro="">
      <xdr:nvGraphicFramePr>
        <xdr:cNvPr id="3" name="Gráfico 2">
          <a:extLst>
            <a:ext uri="{FF2B5EF4-FFF2-40B4-BE49-F238E27FC236}">
              <a16:creationId xmlns:a16="http://schemas.microsoft.com/office/drawing/2014/main" id="{A0FD434D-3F11-4425-ADD3-29456C529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419100</xdr:colOff>
      <xdr:row>16</xdr:row>
      <xdr:rowOff>129227</xdr:rowOff>
    </xdr:from>
    <xdr:to>
      <xdr:col>5</xdr:col>
      <xdr:colOff>5029199</xdr:colOff>
      <xdr:row>16</xdr:row>
      <xdr:rowOff>2231696</xdr:rowOff>
    </xdr:to>
    <xdr:graphicFrame macro="">
      <xdr:nvGraphicFramePr>
        <xdr:cNvPr id="4" name="Gráfico 3">
          <a:extLst>
            <a:ext uri="{FF2B5EF4-FFF2-40B4-BE49-F238E27FC236}">
              <a16:creationId xmlns:a16="http://schemas.microsoft.com/office/drawing/2014/main" id="{43224BCA-8BC0-4B36-A5CA-7DD6F15ECF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832070</xdr:colOff>
      <xdr:row>18</xdr:row>
      <xdr:rowOff>108927</xdr:rowOff>
    </xdr:from>
    <xdr:to>
      <xdr:col>5</xdr:col>
      <xdr:colOff>4455949</xdr:colOff>
      <xdr:row>18</xdr:row>
      <xdr:rowOff>2222500</xdr:rowOff>
    </xdr:to>
    <xdr:graphicFrame macro="">
      <xdr:nvGraphicFramePr>
        <xdr:cNvPr id="5" name="Gráfico 4">
          <a:extLst>
            <a:ext uri="{FF2B5EF4-FFF2-40B4-BE49-F238E27FC236}">
              <a16:creationId xmlns:a16="http://schemas.microsoft.com/office/drawing/2014/main" id="{FDD326DF-7182-4CCA-8FF2-5B7D31E7E4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805900</xdr:colOff>
      <xdr:row>20</xdr:row>
      <xdr:rowOff>120431</xdr:rowOff>
    </xdr:from>
    <xdr:to>
      <xdr:col>5</xdr:col>
      <xdr:colOff>4434052</xdr:colOff>
      <xdr:row>20</xdr:row>
      <xdr:rowOff>2277240</xdr:rowOff>
    </xdr:to>
    <xdr:graphicFrame macro="">
      <xdr:nvGraphicFramePr>
        <xdr:cNvPr id="6" name="Gráfico 5">
          <a:extLst>
            <a:ext uri="{FF2B5EF4-FFF2-40B4-BE49-F238E27FC236}">
              <a16:creationId xmlns:a16="http://schemas.microsoft.com/office/drawing/2014/main" id="{8A86F76C-2451-4D21-8AB0-9D3F07361F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886811</xdr:colOff>
      <xdr:row>22</xdr:row>
      <xdr:rowOff>169565</xdr:rowOff>
    </xdr:from>
    <xdr:to>
      <xdr:col>5</xdr:col>
      <xdr:colOff>4390258</xdr:colOff>
      <xdr:row>22</xdr:row>
      <xdr:rowOff>2299139</xdr:rowOff>
    </xdr:to>
    <xdr:graphicFrame macro="">
      <xdr:nvGraphicFramePr>
        <xdr:cNvPr id="7" name="Gráfico 6">
          <a:extLst>
            <a:ext uri="{FF2B5EF4-FFF2-40B4-BE49-F238E27FC236}">
              <a16:creationId xmlns:a16="http://schemas.microsoft.com/office/drawing/2014/main" id="{1849F69C-482C-4D92-9B9A-D93EB10105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875862</xdr:colOff>
      <xdr:row>24</xdr:row>
      <xdr:rowOff>139390</xdr:rowOff>
    </xdr:from>
    <xdr:to>
      <xdr:col>5</xdr:col>
      <xdr:colOff>4368362</xdr:colOff>
      <xdr:row>24</xdr:row>
      <xdr:rowOff>2145861</xdr:rowOff>
    </xdr:to>
    <xdr:graphicFrame macro="">
      <xdr:nvGraphicFramePr>
        <xdr:cNvPr id="8" name="Gráfico 7">
          <a:extLst>
            <a:ext uri="{FF2B5EF4-FFF2-40B4-BE49-F238E27FC236}">
              <a16:creationId xmlns:a16="http://schemas.microsoft.com/office/drawing/2014/main" id="{BCB10081-8E33-4516-9A88-E7E4BC6A9F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910309</xdr:colOff>
      <xdr:row>26</xdr:row>
      <xdr:rowOff>173572</xdr:rowOff>
    </xdr:from>
    <xdr:to>
      <xdr:col>5</xdr:col>
      <xdr:colOff>4311432</xdr:colOff>
      <xdr:row>26</xdr:row>
      <xdr:rowOff>2169950</xdr:rowOff>
    </xdr:to>
    <xdr:graphicFrame macro="">
      <xdr:nvGraphicFramePr>
        <xdr:cNvPr id="9" name="Gráfico 8">
          <a:extLst>
            <a:ext uri="{FF2B5EF4-FFF2-40B4-BE49-F238E27FC236}">
              <a16:creationId xmlns:a16="http://schemas.microsoft.com/office/drawing/2014/main" id="{9F2EA326-34A9-4189-98F4-37F0CFEB61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932204</xdr:colOff>
      <xdr:row>28</xdr:row>
      <xdr:rowOff>183184</xdr:rowOff>
    </xdr:from>
    <xdr:to>
      <xdr:col>5</xdr:col>
      <xdr:colOff>4258879</xdr:colOff>
      <xdr:row>28</xdr:row>
      <xdr:rowOff>2178707</xdr:rowOff>
    </xdr:to>
    <xdr:graphicFrame macro="">
      <xdr:nvGraphicFramePr>
        <xdr:cNvPr id="10" name="Gráfico 9">
          <a:extLst>
            <a:ext uri="{FF2B5EF4-FFF2-40B4-BE49-F238E27FC236}">
              <a16:creationId xmlns:a16="http://schemas.microsoft.com/office/drawing/2014/main" id="{5D82FCE1-8111-4717-A7A2-B19622D2FF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1022195</xdr:colOff>
      <xdr:row>30</xdr:row>
      <xdr:rowOff>101205</xdr:rowOff>
    </xdr:from>
    <xdr:to>
      <xdr:col>5</xdr:col>
      <xdr:colOff>4269828</xdr:colOff>
      <xdr:row>30</xdr:row>
      <xdr:rowOff>2288189</xdr:rowOff>
    </xdr:to>
    <xdr:graphicFrame macro="">
      <xdr:nvGraphicFramePr>
        <xdr:cNvPr id="11" name="Gráfico 10">
          <a:extLst>
            <a:ext uri="{FF2B5EF4-FFF2-40B4-BE49-F238E27FC236}">
              <a16:creationId xmlns:a16="http://schemas.microsoft.com/office/drawing/2014/main" id="{987AE38C-9CE1-4249-B3B9-DE7676A908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1051035</xdr:colOff>
      <xdr:row>32</xdr:row>
      <xdr:rowOff>218965</xdr:rowOff>
    </xdr:from>
    <xdr:to>
      <xdr:col>5</xdr:col>
      <xdr:colOff>4247931</xdr:colOff>
      <xdr:row>32</xdr:row>
      <xdr:rowOff>2222500</xdr:rowOff>
    </xdr:to>
    <xdr:graphicFrame macro="">
      <xdr:nvGraphicFramePr>
        <xdr:cNvPr id="12" name="Gráfico 11">
          <a:extLst>
            <a:ext uri="{FF2B5EF4-FFF2-40B4-BE49-F238E27FC236}">
              <a16:creationId xmlns:a16="http://schemas.microsoft.com/office/drawing/2014/main" id="{04716060-AA6A-4A11-B5E2-33F5049648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1053971</xdr:colOff>
      <xdr:row>34</xdr:row>
      <xdr:rowOff>191461</xdr:rowOff>
    </xdr:from>
    <xdr:to>
      <xdr:col>5</xdr:col>
      <xdr:colOff>4226035</xdr:colOff>
      <xdr:row>34</xdr:row>
      <xdr:rowOff>2178707</xdr:rowOff>
    </xdr:to>
    <xdr:graphicFrame macro="">
      <xdr:nvGraphicFramePr>
        <xdr:cNvPr id="13" name="Gráfico 12">
          <a:extLst>
            <a:ext uri="{FF2B5EF4-FFF2-40B4-BE49-F238E27FC236}">
              <a16:creationId xmlns:a16="http://schemas.microsoft.com/office/drawing/2014/main" id="{565E56FB-3E40-4501-B399-0A07ABDEEF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733535</xdr:colOff>
      <xdr:row>13</xdr:row>
      <xdr:rowOff>153276</xdr:rowOff>
    </xdr:from>
    <xdr:to>
      <xdr:col>5</xdr:col>
      <xdr:colOff>4685863</xdr:colOff>
      <xdr:row>13</xdr:row>
      <xdr:rowOff>2310086</xdr:rowOff>
    </xdr:to>
    <xdr:graphicFrame macro="">
      <xdr:nvGraphicFramePr>
        <xdr:cNvPr id="14" name="Gráfico 13">
          <a:extLst>
            <a:ext uri="{FF2B5EF4-FFF2-40B4-BE49-F238E27FC236}">
              <a16:creationId xmlns:a16="http://schemas.microsoft.com/office/drawing/2014/main" id="{0C578E84-85D3-44F9-BBB5-E2AEFF87ED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299654</xdr:colOff>
      <xdr:row>15</xdr:row>
      <xdr:rowOff>71383</xdr:rowOff>
    </xdr:from>
    <xdr:to>
      <xdr:col>5</xdr:col>
      <xdr:colOff>4953000</xdr:colOff>
      <xdr:row>15</xdr:row>
      <xdr:rowOff>2271986</xdr:rowOff>
    </xdr:to>
    <xdr:graphicFrame macro="">
      <xdr:nvGraphicFramePr>
        <xdr:cNvPr id="15" name="Gráfico 14">
          <a:extLst>
            <a:ext uri="{FF2B5EF4-FFF2-40B4-BE49-F238E27FC236}">
              <a16:creationId xmlns:a16="http://schemas.microsoft.com/office/drawing/2014/main" id="{30FF47F6-9D65-49DC-9131-FE1B0D530E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810173</xdr:colOff>
      <xdr:row>17</xdr:row>
      <xdr:rowOff>76638</xdr:rowOff>
    </xdr:from>
    <xdr:to>
      <xdr:col>5</xdr:col>
      <xdr:colOff>4445000</xdr:colOff>
      <xdr:row>17</xdr:row>
      <xdr:rowOff>2189655</xdr:rowOff>
    </xdr:to>
    <xdr:graphicFrame macro="">
      <xdr:nvGraphicFramePr>
        <xdr:cNvPr id="16" name="Gráfico 15">
          <a:extLst>
            <a:ext uri="{FF2B5EF4-FFF2-40B4-BE49-F238E27FC236}">
              <a16:creationId xmlns:a16="http://schemas.microsoft.com/office/drawing/2014/main" id="{50B2AF5B-FCEB-4F1D-A4B5-00D4A0A697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821121</xdr:colOff>
      <xdr:row>19</xdr:row>
      <xdr:rowOff>109482</xdr:rowOff>
    </xdr:from>
    <xdr:to>
      <xdr:col>5</xdr:col>
      <xdr:colOff>4466897</xdr:colOff>
      <xdr:row>19</xdr:row>
      <xdr:rowOff>2244397</xdr:rowOff>
    </xdr:to>
    <xdr:graphicFrame macro="">
      <xdr:nvGraphicFramePr>
        <xdr:cNvPr id="17" name="Gráfico 16">
          <a:extLst>
            <a:ext uri="{FF2B5EF4-FFF2-40B4-BE49-F238E27FC236}">
              <a16:creationId xmlns:a16="http://schemas.microsoft.com/office/drawing/2014/main" id="{1C9C047E-C202-45BA-9536-A200751BA8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864914</xdr:colOff>
      <xdr:row>21</xdr:row>
      <xdr:rowOff>109483</xdr:rowOff>
    </xdr:from>
    <xdr:to>
      <xdr:col>5</xdr:col>
      <xdr:colOff>4423104</xdr:colOff>
      <xdr:row>21</xdr:row>
      <xdr:rowOff>2178706</xdr:rowOff>
    </xdr:to>
    <xdr:graphicFrame macro="">
      <xdr:nvGraphicFramePr>
        <xdr:cNvPr id="18" name="Gráfico 17">
          <a:extLst>
            <a:ext uri="{FF2B5EF4-FFF2-40B4-BE49-F238E27FC236}">
              <a16:creationId xmlns:a16="http://schemas.microsoft.com/office/drawing/2014/main" id="{E9E899AE-B887-4C58-85F8-B61866B264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821122</xdr:colOff>
      <xdr:row>23</xdr:row>
      <xdr:rowOff>251810</xdr:rowOff>
    </xdr:from>
    <xdr:to>
      <xdr:col>5</xdr:col>
      <xdr:colOff>4401208</xdr:colOff>
      <xdr:row>23</xdr:row>
      <xdr:rowOff>2189655</xdr:rowOff>
    </xdr:to>
    <xdr:graphicFrame macro="">
      <xdr:nvGraphicFramePr>
        <xdr:cNvPr id="19" name="Gráfico 18">
          <a:extLst>
            <a:ext uri="{FF2B5EF4-FFF2-40B4-BE49-F238E27FC236}">
              <a16:creationId xmlns:a16="http://schemas.microsoft.com/office/drawing/2014/main" id="{2DE59F90-4364-45DF-B44B-9DC68C2B6F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908706</xdr:colOff>
      <xdr:row>25</xdr:row>
      <xdr:rowOff>98535</xdr:rowOff>
    </xdr:from>
    <xdr:to>
      <xdr:col>5</xdr:col>
      <xdr:colOff>4335518</xdr:colOff>
      <xdr:row>25</xdr:row>
      <xdr:rowOff>2277241</xdr:rowOff>
    </xdr:to>
    <xdr:graphicFrame macro="">
      <xdr:nvGraphicFramePr>
        <xdr:cNvPr id="20" name="Gráfico 19">
          <a:extLst>
            <a:ext uri="{FF2B5EF4-FFF2-40B4-BE49-F238E27FC236}">
              <a16:creationId xmlns:a16="http://schemas.microsoft.com/office/drawing/2014/main" id="{162ECA40-5F8F-4D18-A2F9-712FADD1FB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875861</xdr:colOff>
      <xdr:row>27</xdr:row>
      <xdr:rowOff>131380</xdr:rowOff>
    </xdr:from>
    <xdr:to>
      <xdr:col>5</xdr:col>
      <xdr:colOff>4291725</xdr:colOff>
      <xdr:row>27</xdr:row>
      <xdr:rowOff>2288190</xdr:rowOff>
    </xdr:to>
    <xdr:graphicFrame macro="">
      <xdr:nvGraphicFramePr>
        <xdr:cNvPr id="21" name="Gráfico 20">
          <a:extLst>
            <a:ext uri="{FF2B5EF4-FFF2-40B4-BE49-F238E27FC236}">
              <a16:creationId xmlns:a16="http://schemas.microsoft.com/office/drawing/2014/main" id="{0D65A612-0389-4EFD-8C58-481E492EB3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941552</xdr:colOff>
      <xdr:row>29</xdr:row>
      <xdr:rowOff>120431</xdr:rowOff>
    </xdr:from>
    <xdr:to>
      <xdr:col>5</xdr:col>
      <xdr:colOff>4280775</xdr:colOff>
      <xdr:row>29</xdr:row>
      <xdr:rowOff>2167758</xdr:rowOff>
    </xdr:to>
    <xdr:graphicFrame macro="">
      <xdr:nvGraphicFramePr>
        <xdr:cNvPr id="22" name="Gráfico 21">
          <a:extLst>
            <a:ext uri="{FF2B5EF4-FFF2-40B4-BE49-F238E27FC236}">
              <a16:creationId xmlns:a16="http://schemas.microsoft.com/office/drawing/2014/main" id="{59E55409-6512-44E6-96B5-3994D0CFFF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1018191</xdr:colOff>
      <xdr:row>31</xdr:row>
      <xdr:rowOff>142328</xdr:rowOff>
    </xdr:from>
    <xdr:to>
      <xdr:col>5</xdr:col>
      <xdr:colOff>4269828</xdr:colOff>
      <xdr:row>31</xdr:row>
      <xdr:rowOff>2167759</xdr:rowOff>
    </xdr:to>
    <xdr:graphicFrame macro="">
      <xdr:nvGraphicFramePr>
        <xdr:cNvPr id="23" name="Gráfico 22">
          <a:extLst>
            <a:ext uri="{FF2B5EF4-FFF2-40B4-BE49-F238E27FC236}">
              <a16:creationId xmlns:a16="http://schemas.microsoft.com/office/drawing/2014/main" id="{5AE7AA74-4C72-4BB0-A11A-473ED75FD0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1040088</xdr:colOff>
      <xdr:row>33</xdr:row>
      <xdr:rowOff>218967</xdr:rowOff>
    </xdr:from>
    <xdr:to>
      <xdr:col>5</xdr:col>
      <xdr:colOff>4269828</xdr:colOff>
      <xdr:row>33</xdr:row>
      <xdr:rowOff>2178707</xdr:rowOff>
    </xdr:to>
    <xdr:graphicFrame macro="">
      <xdr:nvGraphicFramePr>
        <xdr:cNvPr id="24" name="Gráfico 23">
          <a:extLst>
            <a:ext uri="{FF2B5EF4-FFF2-40B4-BE49-F238E27FC236}">
              <a16:creationId xmlns:a16="http://schemas.microsoft.com/office/drawing/2014/main" id="{5F9D1A2D-AE61-459E-8621-CF64DCF56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1029138</xdr:colOff>
      <xdr:row>35</xdr:row>
      <xdr:rowOff>153275</xdr:rowOff>
    </xdr:from>
    <xdr:to>
      <xdr:col>5</xdr:col>
      <xdr:colOff>4269828</xdr:colOff>
      <xdr:row>35</xdr:row>
      <xdr:rowOff>2200602</xdr:rowOff>
    </xdr:to>
    <xdr:graphicFrame macro="">
      <xdr:nvGraphicFramePr>
        <xdr:cNvPr id="25" name="Gráfico 24">
          <a:extLst>
            <a:ext uri="{FF2B5EF4-FFF2-40B4-BE49-F238E27FC236}">
              <a16:creationId xmlns:a16="http://schemas.microsoft.com/office/drawing/2014/main" id="{1A486B8B-BBC1-401C-998D-299DDE2CEA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533399</xdr:colOff>
      <xdr:row>39</xdr:row>
      <xdr:rowOff>0</xdr:rowOff>
    </xdr:from>
    <xdr:to>
      <xdr:col>5</xdr:col>
      <xdr:colOff>1104900</xdr:colOff>
      <xdr:row>39</xdr:row>
      <xdr:rowOff>0</xdr:rowOff>
    </xdr:to>
    <xdr:sp macro="" textlink="">
      <xdr:nvSpPr>
        <xdr:cNvPr id="26" name="TextBox 11">
          <a:extLst>
            <a:ext uri="{FF2B5EF4-FFF2-40B4-BE49-F238E27FC236}">
              <a16:creationId xmlns:a16="http://schemas.microsoft.com/office/drawing/2014/main" id="{921356EF-0546-41B5-960D-3DE12B4E49D7}"/>
            </a:ext>
          </a:extLst>
        </xdr:cNvPr>
        <xdr:cNvSpPr txBox="1"/>
      </xdr:nvSpPr>
      <xdr:spPr>
        <a:xfrm>
          <a:off x="18126074" y="523875"/>
          <a:ext cx="571501"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Good</a:t>
          </a:r>
        </a:p>
      </xdr:txBody>
    </xdr:sp>
    <xdr:clientData/>
  </xdr:twoCellAnchor>
  <xdr:twoCellAnchor>
    <xdr:from>
      <xdr:col>5</xdr:col>
      <xdr:colOff>25400</xdr:colOff>
      <xdr:row>40</xdr:row>
      <xdr:rowOff>25400</xdr:rowOff>
    </xdr:from>
    <xdr:to>
      <xdr:col>5</xdr:col>
      <xdr:colOff>5054600</xdr:colOff>
      <xdr:row>41</xdr:row>
      <xdr:rowOff>0</xdr:rowOff>
    </xdr:to>
    <xdr:graphicFrame macro="">
      <xdr:nvGraphicFramePr>
        <xdr:cNvPr id="27" name="Gráfico 26">
          <a:extLst>
            <a:ext uri="{FF2B5EF4-FFF2-40B4-BE49-F238E27FC236}">
              <a16:creationId xmlns:a16="http://schemas.microsoft.com/office/drawing/2014/main" id="{CCE3766B-209F-4422-ADDF-14A0A72986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50800</xdr:colOff>
      <xdr:row>44</xdr:row>
      <xdr:rowOff>50800</xdr:rowOff>
    </xdr:from>
    <xdr:to>
      <xdr:col>5</xdr:col>
      <xdr:colOff>5054600</xdr:colOff>
      <xdr:row>44</xdr:row>
      <xdr:rowOff>2387600</xdr:rowOff>
    </xdr:to>
    <xdr:graphicFrame macro="">
      <xdr:nvGraphicFramePr>
        <xdr:cNvPr id="28" name="Gráfico 27">
          <a:extLst>
            <a:ext uri="{FF2B5EF4-FFF2-40B4-BE49-F238E27FC236}">
              <a16:creationId xmlns:a16="http://schemas.microsoft.com/office/drawing/2014/main" id="{2A27828A-B166-4659-AADD-39433B51E7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38100</xdr:colOff>
      <xdr:row>42</xdr:row>
      <xdr:rowOff>63500</xdr:rowOff>
    </xdr:from>
    <xdr:to>
      <xdr:col>5</xdr:col>
      <xdr:colOff>5041900</xdr:colOff>
      <xdr:row>42</xdr:row>
      <xdr:rowOff>1816100</xdr:rowOff>
    </xdr:to>
    <xdr:graphicFrame macro="">
      <xdr:nvGraphicFramePr>
        <xdr:cNvPr id="29" name="Gráfico 28">
          <a:extLst>
            <a:ext uri="{FF2B5EF4-FFF2-40B4-BE49-F238E27FC236}">
              <a16:creationId xmlns:a16="http://schemas.microsoft.com/office/drawing/2014/main" id="{691FC526-FF79-4552-A585-B87AB5EBB6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63500</xdr:colOff>
      <xdr:row>46</xdr:row>
      <xdr:rowOff>63500</xdr:rowOff>
    </xdr:from>
    <xdr:to>
      <xdr:col>5</xdr:col>
      <xdr:colOff>5054600</xdr:colOff>
      <xdr:row>46</xdr:row>
      <xdr:rowOff>2082800</xdr:rowOff>
    </xdr:to>
    <xdr:graphicFrame macro="">
      <xdr:nvGraphicFramePr>
        <xdr:cNvPr id="30" name="Gráfico 29">
          <a:extLst>
            <a:ext uri="{FF2B5EF4-FFF2-40B4-BE49-F238E27FC236}">
              <a16:creationId xmlns:a16="http://schemas.microsoft.com/office/drawing/2014/main" id="{6263AB3F-DE41-4107-A8FB-07E5F673BD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50800</xdr:colOff>
      <xdr:row>50</xdr:row>
      <xdr:rowOff>88900</xdr:rowOff>
    </xdr:from>
    <xdr:to>
      <xdr:col>5</xdr:col>
      <xdr:colOff>5016500</xdr:colOff>
      <xdr:row>50</xdr:row>
      <xdr:rowOff>2222500</xdr:rowOff>
    </xdr:to>
    <xdr:graphicFrame macro="">
      <xdr:nvGraphicFramePr>
        <xdr:cNvPr id="31" name="Gráfico 30">
          <a:extLst>
            <a:ext uri="{FF2B5EF4-FFF2-40B4-BE49-F238E27FC236}">
              <a16:creationId xmlns:a16="http://schemas.microsoft.com/office/drawing/2014/main" id="{923252AB-9990-409A-B700-F7BC201270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63500</xdr:colOff>
      <xdr:row>52</xdr:row>
      <xdr:rowOff>76200</xdr:rowOff>
    </xdr:from>
    <xdr:to>
      <xdr:col>5</xdr:col>
      <xdr:colOff>5029200</xdr:colOff>
      <xdr:row>52</xdr:row>
      <xdr:rowOff>1930400</xdr:rowOff>
    </xdr:to>
    <xdr:graphicFrame macro="">
      <xdr:nvGraphicFramePr>
        <xdr:cNvPr id="32" name="Gráfico 31">
          <a:extLst>
            <a:ext uri="{FF2B5EF4-FFF2-40B4-BE49-F238E27FC236}">
              <a16:creationId xmlns:a16="http://schemas.microsoft.com/office/drawing/2014/main" id="{2501EADE-1802-4B66-BF1A-84F79791D8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63500</xdr:colOff>
      <xdr:row>54</xdr:row>
      <xdr:rowOff>76200</xdr:rowOff>
    </xdr:from>
    <xdr:to>
      <xdr:col>5</xdr:col>
      <xdr:colOff>5041900</xdr:colOff>
      <xdr:row>54</xdr:row>
      <xdr:rowOff>2070100</xdr:rowOff>
    </xdr:to>
    <xdr:graphicFrame macro="">
      <xdr:nvGraphicFramePr>
        <xdr:cNvPr id="33" name="Gráfico 32">
          <a:extLst>
            <a:ext uri="{FF2B5EF4-FFF2-40B4-BE49-F238E27FC236}">
              <a16:creationId xmlns:a16="http://schemas.microsoft.com/office/drawing/2014/main" id="{3F7DDDF2-D41B-4848-90A4-BDF166044C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5</xdr:col>
      <xdr:colOff>50800</xdr:colOff>
      <xdr:row>56</xdr:row>
      <xdr:rowOff>50800</xdr:rowOff>
    </xdr:from>
    <xdr:to>
      <xdr:col>5</xdr:col>
      <xdr:colOff>5029200</xdr:colOff>
      <xdr:row>56</xdr:row>
      <xdr:rowOff>2222500</xdr:rowOff>
    </xdr:to>
    <xdr:graphicFrame macro="">
      <xdr:nvGraphicFramePr>
        <xdr:cNvPr id="34" name="Gráfico 33">
          <a:extLst>
            <a:ext uri="{FF2B5EF4-FFF2-40B4-BE49-F238E27FC236}">
              <a16:creationId xmlns:a16="http://schemas.microsoft.com/office/drawing/2014/main" id="{0B026EDD-AD10-44AD-99BA-8CB96A99C3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38100</xdr:colOff>
      <xdr:row>61</xdr:row>
      <xdr:rowOff>50800</xdr:rowOff>
    </xdr:from>
    <xdr:to>
      <xdr:col>5</xdr:col>
      <xdr:colOff>5041900</xdr:colOff>
      <xdr:row>62</xdr:row>
      <xdr:rowOff>1790700</xdr:rowOff>
    </xdr:to>
    <xdr:graphicFrame macro="">
      <xdr:nvGraphicFramePr>
        <xdr:cNvPr id="35" name="Gráfico 34">
          <a:extLst>
            <a:ext uri="{FF2B5EF4-FFF2-40B4-BE49-F238E27FC236}">
              <a16:creationId xmlns:a16="http://schemas.microsoft.com/office/drawing/2014/main" id="{E9588129-D36C-4712-9086-19B7B97EA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5</xdr:col>
      <xdr:colOff>533399</xdr:colOff>
      <xdr:row>67</xdr:row>
      <xdr:rowOff>0</xdr:rowOff>
    </xdr:from>
    <xdr:to>
      <xdr:col>5</xdr:col>
      <xdr:colOff>1104900</xdr:colOff>
      <xdr:row>67</xdr:row>
      <xdr:rowOff>0</xdr:rowOff>
    </xdr:to>
    <xdr:sp macro="" textlink="">
      <xdr:nvSpPr>
        <xdr:cNvPr id="36" name="TextBox 11">
          <a:extLst>
            <a:ext uri="{FF2B5EF4-FFF2-40B4-BE49-F238E27FC236}">
              <a16:creationId xmlns:a16="http://schemas.microsoft.com/office/drawing/2014/main" id="{34439909-F06A-4316-8F73-47F866157E39}"/>
            </a:ext>
          </a:extLst>
        </xdr:cNvPr>
        <xdr:cNvSpPr txBox="1"/>
      </xdr:nvSpPr>
      <xdr:spPr>
        <a:xfrm>
          <a:off x="16030574" y="523875"/>
          <a:ext cx="571501"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Good</a:t>
          </a:r>
        </a:p>
      </xdr:txBody>
    </xdr:sp>
    <xdr:clientData/>
  </xdr:twoCellAnchor>
  <xdr:twoCellAnchor>
    <xdr:from>
      <xdr:col>5</xdr:col>
      <xdr:colOff>76200</xdr:colOff>
      <xdr:row>68</xdr:row>
      <xdr:rowOff>50800</xdr:rowOff>
    </xdr:from>
    <xdr:to>
      <xdr:col>5</xdr:col>
      <xdr:colOff>4978400</xdr:colOff>
      <xdr:row>68</xdr:row>
      <xdr:rowOff>2044700</xdr:rowOff>
    </xdr:to>
    <xdr:graphicFrame macro="">
      <xdr:nvGraphicFramePr>
        <xdr:cNvPr id="37" name="Gráfico 36">
          <a:extLst>
            <a:ext uri="{FF2B5EF4-FFF2-40B4-BE49-F238E27FC236}">
              <a16:creationId xmlns:a16="http://schemas.microsoft.com/office/drawing/2014/main" id="{54D33BC2-8792-4B8A-915E-B45D61969D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5</xdr:col>
      <xdr:colOff>88900</xdr:colOff>
      <xdr:row>70</xdr:row>
      <xdr:rowOff>38100</xdr:rowOff>
    </xdr:from>
    <xdr:to>
      <xdr:col>5</xdr:col>
      <xdr:colOff>4991100</xdr:colOff>
      <xdr:row>70</xdr:row>
      <xdr:rowOff>2032000</xdr:rowOff>
    </xdr:to>
    <xdr:graphicFrame macro="">
      <xdr:nvGraphicFramePr>
        <xdr:cNvPr id="38" name="Gráfico 37">
          <a:extLst>
            <a:ext uri="{FF2B5EF4-FFF2-40B4-BE49-F238E27FC236}">
              <a16:creationId xmlns:a16="http://schemas.microsoft.com/office/drawing/2014/main" id="{231EB5E8-E63E-457A-8B6F-0285105C5F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5</xdr:col>
      <xdr:colOff>50800</xdr:colOff>
      <xdr:row>74</xdr:row>
      <xdr:rowOff>38100</xdr:rowOff>
    </xdr:from>
    <xdr:to>
      <xdr:col>5</xdr:col>
      <xdr:colOff>4991100</xdr:colOff>
      <xdr:row>74</xdr:row>
      <xdr:rowOff>2260600</xdr:rowOff>
    </xdr:to>
    <xdr:graphicFrame macro="">
      <xdr:nvGraphicFramePr>
        <xdr:cNvPr id="39" name="Gráfico 38">
          <a:extLst>
            <a:ext uri="{FF2B5EF4-FFF2-40B4-BE49-F238E27FC236}">
              <a16:creationId xmlns:a16="http://schemas.microsoft.com/office/drawing/2014/main" id="{A5BD31CF-4FF5-413C-A964-9BFBC7BEFD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5</xdr:col>
      <xdr:colOff>101600</xdr:colOff>
      <xdr:row>78</xdr:row>
      <xdr:rowOff>76200</xdr:rowOff>
    </xdr:from>
    <xdr:to>
      <xdr:col>5</xdr:col>
      <xdr:colOff>4991100</xdr:colOff>
      <xdr:row>78</xdr:row>
      <xdr:rowOff>2032000</xdr:rowOff>
    </xdr:to>
    <xdr:graphicFrame macro="">
      <xdr:nvGraphicFramePr>
        <xdr:cNvPr id="40" name="Gráfico 39">
          <a:extLst>
            <a:ext uri="{FF2B5EF4-FFF2-40B4-BE49-F238E27FC236}">
              <a16:creationId xmlns:a16="http://schemas.microsoft.com/office/drawing/2014/main" id="{4358AE87-C1B6-4B35-895A-46207F02E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5</xdr:col>
      <xdr:colOff>101600</xdr:colOff>
      <xdr:row>80</xdr:row>
      <xdr:rowOff>50800</xdr:rowOff>
    </xdr:from>
    <xdr:to>
      <xdr:col>5</xdr:col>
      <xdr:colOff>5003800</xdr:colOff>
      <xdr:row>80</xdr:row>
      <xdr:rowOff>1930400</xdr:rowOff>
    </xdr:to>
    <xdr:graphicFrame macro="">
      <xdr:nvGraphicFramePr>
        <xdr:cNvPr id="41" name="Gráfico 40">
          <a:extLst>
            <a:ext uri="{FF2B5EF4-FFF2-40B4-BE49-F238E27FC236}">
              <a16:creationId xmlns:a16="http://schemas.microsoft.com/office/drawing/2014/main" id="{ACF04DB4-C71A-4E6E-A471-47F247F888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5</xdr:col>
      <xdr:colOff>50800</xdr:colOff>
      <xdr:row>82</xdr:row>
      <xdr:rowOff>25400</xdr:rowOff>
    </xdr:from>
    <xdr:to>
      <xdr:col>5</xdr:col>
      <xdr:colOff>4978400</xdr:colOff>
      <xdr:row>82</xdr:row>
      <xdr:rowOff>2070100</xdr:rowOff>
    </xdr:to>
    <xdr:graphicFrame macro="">
      <xdr:nvGraphicFramePr>
        <xdr:cNvPr id="42" name="Gráfico 41">
          <a:extLst>
            <a:ext uri="{FF2B5EF4-FFF2-40B4-BE49-F238E27FC236}">
              <a16:creationId xmlns:a16="http://schemas.microsoft.com/office/drawing/2014/main" id="{24A0AC61-34C8-49E6-8A40-DBC87DEA3C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5</xdr:col>
      <xdr:colOff>76200</xdr:colOff>
      <xdr:row>84</xdr:row>
      <xdr:rowOff>25400</xdr:rowOff>
    </xdr:from>
    <xdr:to>
      <xdr:col>5</xdr:col>
      <xdr:colOff>4965700</xdr:colOff>
      <xdr:row>84</xdr:row>
      <xdr:rowOff>1943100</xdr:rowOff>
    </xdr:to>
    <xdr:graphicFrame macro="">
      <xdr:nvGraphicFramePr>
        <xdr:cNvPr id="43" name="Gráfico 42">
          <a:extLst>
            <a:ext uri="{FF2B5EF4-FFF2-40B4-BE49-F238E27FC236}">
              <a16:creationId xmlns:a16="http://schemas.microsoft.com/office/drawing/2014/main" id="{3D8E9E7C-9EF9-47D3-875B-BFC7C3C9F6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5</xdr:col>
      <xdr:colOff>38100</xdr:colOff>
      <xdr:row>89</xdr:row>
      <xdr:rowOff>63500</xdr:rowOff>
    </xdr:from>
    <xdr:to>
      <xdr:col>5</xdr:col>
      <xdr:colOff>4991100</xdr:colOff>
      <xdr:row>90</xdr:row>
      <xdr:rowOff>2222500</xdr:rowOff>
    </xdr:to>
    <xdr:graphicFrame macro="">
      <xdr:nvGraphicFramePr>
        <xdr:cNvPr id="44" name="Gráfico 43">
          <a:extLst>
            <a:ext uri="{FF2B5EF4-FFF2-40B4-BE49-F238E27FC236}">
              <a16:creationId xmlns:a16="http://schemas.microsoft.com/office/drawing/2014/main" id="{F82CC1FA-D820-4572-8A43-CFA6E70DB8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5</xdr:col>
      <xdr:colOff>76200</xdr:colOff>
      <xdr:row>76</xdr:row>
      <xdr:rowOff>76200</xdr:rowOff>
    </xdr:from>
    <xdr:to>
      <xdr:col>5</xdr:col>
      <xdr:colOff>4997450</xdr:colOff>
      <xdr:row>76</xdr:row>
      <xdr:rowOff>2222500</xdr:rowOff>
    </xdr:to>
    <xdr:graphicFrame macro="">
      <xdr:nvGraphicFramePr>
        <xdr:cNvPr id="45" name="Gráfico 44">
          <a:extLst>
            <a:ext uri="{FF2B5EF4-FFF2-40B4-BE49-F238E27FC236}">
              <a16:creationId xmlns:a16="http://schemas.microsoft.com/office/drawing/2014/main" id="{8F02CE9F-DCA4-4306-A60E-1183983264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5</xdr:col>
      <xdr:colOff>50800</xdr:colOff>
      <xdr:row>86</xdr:row>
      <xdr:rowOff>50800</xdr:rowOff>
    </xdr:from>
    <xdr:to>
      <xdr:col>5</xdr:col>
      <xdr:colOff>4997450</xdr:colOff>
      <xdr:row>86</xdr:row>
      <xdr:rowOff>2044700</xdr:rowOff>
    </xdr:to>
    <xdr:graphicFrame macro="">
      <xdr:nvGraphicFramePr>
        <xdr:cNvPr id="46" name="Gráfico 45">
          <a:extLst>
            <a:ext uri="{FF2B5EF4-FFF2-40B4-BE49-F238E27FC236}">
              <a16:creationId xmlns:a16="http://schemas.microsoft.com/office/drawing/2014/main" id="{C8F0980E-EB7D-4B5A-A3EE-6A940AAC8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5</xdr:col>
      <xdr:colOff>50800</xdr:colOff>
      <xdr:row>88</xdr:row>
      <xdr:rowOff>0</xdr:rowOff>
    </xdr:from>
    <xdr:to>
      <xdr:col>5</xdr:col>
      <xdr:colOff>4997450</xdr:colOff>
      <xdr:row>89</xdr:row>
      <xdr:rowOff>0</xdr:rowOff>
    </xdr:to>
    <xdr:graphicFrame macro="">
      <xdr:nvGraphicFramePr>
        <xdr:cNvPr id="47" name="Gráfico 46">
          <a:extLst>
            <a:ext uri="{FF2B5EF4-FFF2-40B4-BE49-F238E27FC236}">
              <a16:creationId xmlns:a16="http://schemas.microsoft.com/office/drawing/2014/main" id="{2EAF5B54-3CD1-4DC7-9A7D-CB1AB8EFB9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5</xdr:col>
      <xdr:colOff>66674</xdr:colOff>
      <xdr:row>101</xdr:row>
      <xdr:rowOff>47625</xdr:rowOff>
    </xdr:from>
    <xdr:to>
      <xdr:col>5</xdr:col>
      <xdr:colOff>3743325</xdr:colOff>
      <xdr:row>101</xdr:row>
      <xdr:rowOff>1266825</xdr:rowOff>
    </xdr:to>
    <xdr:graphicFrame macro="">
      <xdr:nvGraphicFramePr>
        <xdr:cNvPr id="48" name="Gráfico 47">
          <a:extLst>
            <a:ext uri="{FF2B5EF4-FFF2-40B4-BE49-F238E27FC236}">
              <a16:creationId xmlns:a16="http://schemas.microsoft.com/office/drawing/2014/main" id="{E838035F-9AC1-42F8-B003-981602D808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5</xdr:col>
      <xdr:colOff>47625</xdr:colOff>
      <xdr:row>102</xdr:row>
      <xdr:rowOff>47625</xdr:rowOff>
    </xdr:from>
    <xdr:to>
      <xdr:col>5</xdr:col>
      <xdr:colOff>3724276</xdr:colOff>
      <xdr:row>102</xdr:row>
      <xdr:rowOff>1266825</xdr:rowOff>
    </xdr:to>
    <xdr:graphicFrame macro="">
      <xdr:nvGraphicFramePr>
        <xdr:cNvPr id="49" name="Gráfico 48">
          <a:extLst>
            <a:ext uri="{FF2B5EF4-FFF2-40B4-BE49-F238E27FC236}">
              <a16:creationId xmlns:a16="http://schemas.microsoft.com/office/drawing/2014/main" id="{0CB21EE5-9DBB-488C-AD35-C469E8BE16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5</xdr:col>
      <xdr:colOff>19050</xdr:colOff>
      <xdr:row>103</xdr:row>
      <xdr:rowOff>66675</xdr:rowOff>
    </xdr:from>
    <xdr:to>
      <xdr:col>5</xdr:col>
      <xdr:colOff>3695701</xdr:colOff>
      <xdr:row>103</xdr:row>
      <xdr:rowOff>1285875</xdr:rowOff>
    </xdr:to>
    <xdr:graphicFrame macro="">
      <xdr:nvGraphicFramePr>
        <xdr:cNvPr id="50" name="Gráfico 49">
          <a:extLst>
            <a:ext uri="{FF2B5EF4-FFF2-40B4-BE49-F238E27FC236}">
              <a16:creationId xmlns:a16="http://schemas.microsoft.com/office/drawing/2014/main" id="{40369CD6-99C1-43C8-A055-45AC9EC7B2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5</xdr:col>
      <xdr:colOff>19050</xdr:colOff>
      <xdr:row>104</xdr:row>
      <xdr:rowOff>85725</xdr:rowOff>
    </xdr:from>
    <xdr:to>
      <xdr:col>5</xdr:col>
      <xdr:colOff>3695701</xdr:colOff>
      <xdr:row>104</xdr:row>
      <xdr:rowOff>1304925</xdr:rowOff>
    </xdr:to>
    <xdr:graphicFrame macro="">
      <xdr:nvGraphicFramePr>
        <xdr:cNvPr id="51" name="Gráfico 50">
          <a:extLst>
            <a:ext uri="{FF2B5EF4-FFF2-40B4-BE49-F238E27FC236}">
              <a16:creationId xmlns:a16="http://schemas.microsoft.com/office/drawing/2014/main" id="{FA5B13DC-5130-4584-A4E0-500B584735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5</xdr:col>
      <xdr:colOff>19050</xdr:colOff>
      <xdr:row>105</xdr:row>
      <xdr:rowOff>85725</xdr:rowOff>
    </xdr:from>
    <xdr:to>
      <xdr:col>5</xdr:col>
      <xdr:colOff>3695701</xdr:colOff>
      <xdr:row>105</xdr:row>
      <xdr:rowOff>1304925</xdr:rowOff>
    </xdr:to>
    <xdr:graphicFrame macro="">
      <xdr:nvGraphicFramePr>
        <xdr:cNvPr id="52" name="Gráfico 51">
          <a:extLst>
            <a:ext uri="{FF2B5EF4-FFF2-40B4-BE49-F238E27FC236}">
              <a16:creationId xmlns:a16="http://schemas.microsoft.com/office/drawing/2014/main" id="{1ADD31B2-16E4-4196-BC6E-C9A0859B68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5</xdr:col>
      <xdr:colOff>19050</xdr:colOff>
      <xdr:row>106</xdr:row>
      <xdr:rowOff>47625</xdr:rowOff>
    </xdr:from>
    <xdr:to>
      <xdr:col>5</xdr:col>
      <xdr:colOff>3695701</xdr:colOff>
      <xdr:row>106</xdr:row>
      <xdr:rowOff>1266825</xdr:rowOff>
    </xdr:to>
    <xdr:graphicFrame macro="">
      <xdr:nvGraphicFramePr>
        <xdr:cNvPr id="53" name="Gráfico 52">
          <a:extLst>
            <a:ext uri="{FF2B5EF4-FFF2-40B4-BE49-F238E27FC236}">
              <a16:creationId xmlns:a16="http://schemas.microsoft.com/office/drawing/2014/main" id="{1D798D71-3818-4340-9348-F77BF5493A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5</xdr:col>
      <xdr:colOff>19050</xdr:colOff>
      <xdr:row>107</xdr:row>
      <xdr:rowOff>57150</xdr:rowOff>
    </xdr:from>
    <xdr:to>
      <xdr:col>5</xdr:col>
      <xdr:colOff>3695701</xdr:colOff>
      <xdr:row>107</xdr:row>
      <xdr:rowOff>1276350</xdr:rowOff>
    </xdr:to>
    <xdr:graphicFrame macro="">
      <xdr:nvGraphicFramePr>
        <xdr:cNvPr id="54" name="Gráfico 53">
          <a:extLst>
            <a:ext uri="{FF2B5EF4-FFF2-40B4-BE49-F238E27FC236}">
              <a16:creationId xmlns:a16="http://schemas.microsoft.com/office/drawing/2014/main" id="{C4628959-5699-4229-BA23-A1CD4AFBC3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5</xdr:col>
      <xdr:colOff>19050</xdr:colOff>
      <xdr:row>108</xdr:row>
      <xdr:rowOff>47625</xdr:rowOff>
    </xdr:from>
    <xdr:to>
      <xdr:col>5</xdr:col>
      <xdr:colOff>3695701</xdr:colOff>
      <xdr:row>108</xdr:row>
      <xdr:rowOff>1266825</xdr:rowOff>
    </xdr:to>
    <xdr:graphicFrame macro="">
      <xdr:nvGraphicFramePr>
        <xdr:cNvPr id="55" name="Gráfico 54">
          <a:extLst>
            <a:ext uri="{FF2B5EF4-FFF2-40B4-BE49-F238E27FC236}">
              <a16:creationId xmlns:a16="http://schemas.microsoft.com/office/drawing/2014/main" id="{73B50B3B-F033-4465-8893-FA5FE23731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5</xdr:col>
      <xdr:colOff>19050</xdr:colOff>
      <xdr:row>109</xdr:row>
      <xdr:rowOff>47625</xdr:rowOff>
    </xdr:from>
    <xdr:to>
      <xdr:col>5</xdr:col>
      <xdr:colOff>3695701</xdr:colOff>
      <xdr:row>109</xdr:row>
      <xdr:rowOff>1266825</xdr:rowOff>
    </xdr:to>
    <xdr:graphicFrame macro="">
      <xdr:nvGraphicFramePr>
        <xdr:cNvPr id="56" name="Gráfico 55">
          <a:extLst>
            <a:ext uri="{FF2B5EF4-FFF2-40B4-BE49-F238E27FC236}">
              <a16:creationId xmlns:a16="http://schemas.microsoft.com/office/drawing/2014/main" id="{54A4998A-42B0-46D3-A9DE-53A0469538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5</xdr:col>
      <xdr:colOff>19050</xdr:colOff>
      <xdr:row>110</xdr:row>
      <xdr:rowOff>66675</xdr:rowOff>
    </xdr:from>
    <xdr:to>
      <xdr:col>5</xdr:col>
      <xdr:colOff>3695701</xdr:colOff>
      <xdr:row>110</xdr:row>
      <xdr:rowOff>1285875</xdr:rowOff>
    </xdr:to>
    <xdr:graphicFrame macro="">
      <xdr:nvGraphicFramePr>
        <xdr:cNvPr id="57" name="Gráfico 56">
          <a:extLst>
            <a:ext uri="{FF2B5EF4-FFF2-40B4-BE49-F238E27FC236}">
              <a16:creationId xmlns:a16="http://schemas.microsoft.com/office/drawing/2014/main" id="{9AE947A8-DF1F-4104-9918-2ECCC16309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5</xdr:col>
      <xdr:colOff>19050</xdr:colOff>
      <xdr:row>111</xdr:row>
      <xdr:rowOff>76200</xdr:rowOff>
    </xdr:from>
    <xdr:to>
      <xdr:col>5</xdr:col>
      <xdr:colOff>3695701</xdr:colOff>
      <xdr:row>111</xdr:row>
      <xdr:rowOff>1295400</xdr:rowOff>
    </xdr:to>
    <xdr:graphicFrame macro="">
      <xdr:nvGraphicFramePr>
        <xdr:cNvPr id="58" name="Gráfico 57">
          <a:extLst>
            <a:ext uri="{FF2B5EF4-FFF2-40B4-BE49-F238E27FC236}">
              <a16:creationId xmlns:a16="http://schemas.microsoft.com/office/drawing/2014/main" id="{1BDB2BDB-A576-4D39-BCE0-4BD27B4DCA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5</xdr:col>
      <xdr:colOff>19050</xdr:colOff>
      <xdr:row>112</xdr:row>
      <xdr:rowOff>76200</xdr:rowOff>
    </xdr:from>
    <xdr:to>
      <xdr:col>5</xdr:col>
      <xdr:colOff>3695701</xdr:colOff>
      <xdr:row>112</xdr:row>
      <xdr:rowOff>1295400</xdr:rowOff>
    </xdr:to>
    <xdr:graphicFrame macro="">
      <xdr:nvGraphicFramePr>
        <xdr:cNvPr id="59" name="Gráfico 58">
          <a:extLst>
            <a:ext uri="{FF2B5EF4-FFF2-40B4-BE49-F238E27FC236}">
              <a16:creationId xmlns:a16="http://schemas.microsoft.com/office/drawing/2014/main" id="{7338DEEF-46F7-4654-98E9-4A90B4E61A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5</xdr:col>
      <xdr:colOff>28575</xdr:colOff>
      <xdr:row>113</xdr:row>
      <xdr:rowOff>57150</xdr:rowOff>
    </xdr:from>
    <xdr:to>
      <xdr:col>5</xdr:col>
      <xdr:colOff>3705226</xdr:colOff>
      <xdr:row>113</xdr:row>
      <xdr:rowOff>1276350</xdr:rowOff>
    </xdr:to>
    <xdr:graphicFrame macro="">
      <xdr:nvGraphicFramePr>
        <xdr:cNvPr id="60" name="Gráfico 59">
          <a:extLst>
            <a:ext uri="{FF2B5EF4-FFF2-40B4-BE49-F238E27FC236}">
              <a16:creationId xmlns:a16="http://schemas.microsoft.com/office/drawing/2014/main" id="{DD18F781-3296-45A3-9B01-EF10FA2F4D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5</xdr:col>
      <xdr:colOff>19050</xdr:colOff>
      <xdr:row>114</xdr:row>
      <xdr:rowOff>66675</xdr:rowOff>
    </xdr:from>
    <xdr:to>
      <xdr:col>5</xdr:col>
      <xdr:colOff>3695701</xdr:colOff>
      <xdr:row>114</xdr:row>
      <xdr:rowOff>1285875</xdr:rowOff>
    </xdr:to>
    <xdr:graphicFrame macro="">
      <xdr:nvGraphicFramePr>
        <xdr:cNvPr id="61" name="Gráfico 60">
          <a:extLst>
            <a:ext uri="{FF2B5EF4-FFF2-40B4-BE49-F238E27FC236}">
              <a16:creationId xmlns:a16="http://schemas.microsoft.com/office/drawing/2014/main" id="{51E5B4BF-C38B-46A8-BFE8-E1BA382C85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5</xdr:col>
      <xdr:colOff>28575</xdr:colOff>
      <xdr:row>115</xdr:row>
      <xdr:rowOff>76200</xdr:rowOff>
    </xdr:from>
    <xdr:to>
      <xdr:col>5</xdr:col>
      <xdr:colOff>3705226</xdr:colOff>
      <xdr:row>115</xdr:row>
      <xdr:rowOff>1295400</xdr:rowOff>
    </xdr:to>
    <xdr:graphicFrame macro="">
      <xdr:nvGraphicFramePr>
        <xdr:cNvPr id="62" name="Gráfico 61">
          <a:extLst>
            <a:ext uri="{FF2B5EF4-FFF2-40B4-BE49-F238E27FC236}">
              <a16:creationId xmlns:a16="http://schemas.microsoft.com/office/drawing/2014/main" id="{F745665C-29BB-4F4B-8052-639D84EF41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10</xdr:col>
      <xdr:colOff>28575</xdr:colOff>
      <xdr:row>101</xdr:row>
      <xdr:rowOff>47625</xdr:rowOff>
    </xdr:from>
    <xdr:to>
      <xdr:col>10</xdr:col>
      <xdr:colOff>3705226</xdr:colOff>
      <xdr:row>101</xdr:row>
      <xdr:rowOff>1266825</xdr:rowOff>
    </xdr:to>
    <xdr:graphicFrame macro="">
      <xdr:nvGraphicFramePr>
        <xdr:cNvPr id="63" name="Gráfico 62">
          <a:extLst>
            <a:ext uri="{FF2B5EF4-FFF2-40B4-BE49-F238E27FC236}">
              <a16:creationId xmlns:a16="http://schemas.microsoft.com/office/drawing/2014/main" id="{97A69274-A61C-4643-A4FA-3C31473AF9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10</xdr:col>
      <xdr:colOff>28575</xdr:colOff>
      <xdr:row>102</xdr:row>
      <xdr:rowOff>38100</xdr:rowOff>
    </xdr:from>
    <xdr:to>
      <xdr:col>10</xdr:col>
      <xdr:colOff>3705226</xdr:colOff>
      <xdr:row>102</xdr:row>
      <xdr:rowOff>1257300</xdr:rowOff>
    </xdr:to>
    <xdr:graphicFrame macro="">
      <xdr:nvGraphicFramePr>
        <xdr:cNvPr id="64" name="Gráfico 63">
          <a:extLst>
            <a:ext uri="{FF2B5EF4-FFF2-40B4-BE49-F238E27FC236}">
              <a16:creationId xmlns:a16="http://schemas.microsoft.com/office/drawing/2014/main" id="{C641F038-3072-49BB-9623-127F3DE1DB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10</xdr:col>
      <xdr:colOff>28575</xdr:colOff>
      <xdr:row>103</xdr:row>
      <xdr:rowOff>38100</xdr:rowOff>
    </xdr:from>
    <xdr:to>
      <xdr:col>10</xdr:col>
      <xdr:colOff>3705226</xdr:colOff>
      <xdr:row>103</xdr:row>
      <xdr:rowOff>1257300</xdr:rowOff>
    </xdr:to>
    <xdr:graphicFrame macro="">
      <xdr:nvGraphicFramePr>
        <xdr:cNvPr id="65" name="Gráfico 64">
          <a:extLst>
            <a:ext uri="{FF2B5EF4-FFF2-40B4-BE49-F238E27FC236}">
              <a16:creationId xmlns:a16="http://schemas.microsoft.com/office/drawing/2014/main" id="{32FA6C0D-5EBB-4317-8580-487C89905D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10</xdr:col>
      <xdr:colOff>28575</xdr:colOff>
      <xdr:row>104</xdr:row>
      <xdr:rowOff>38100</xdr:rowOff>
    </xdr:from>
    <xdr:to>
      <xdr:col>10</xdr:col>
      <xdr:colOff>3705226</xdr:colOff>
      <xdr:row>104</xdr:row>
      <xdr:rowOff>1257300</xdr:rowOff>
    </xdr:to>
    <xdr:graphicFrame macro="">
      <xdr:nvGraphicFramePr>
        <xdr:cNvPr id="66" name="Gráfico 65">
          <a:extLst>
            <a:ext uri="{FF2B5EF4-FFF2-40B4-BE49-F238E27FC236}">
              <a16:creationId xmlns:a16="http://schemas.microsoft.com/office/drawing/2014/main" id="{905AB0A4-F336-4F15-961B-5AFA872565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10</xdr:col>
      <xdr:colOff>28575</xdr:colOff>
      <xdr:row>105</xdr:row>
      <xdr:rowOff>38100</xdr:rowOff>
    </xdr:from>
    <xdr:to>
      <xdr:col>10</xdr:col>
      <xdr:colOff>3705226</xdr:colOff>
      <xdr:row>105</xdr:row>
      <xdr:rowOff>1257300</xdr:rowOff>
    </xdr:to>
    <xdr:graphicFrame macro="">
      <xdr:nvGraphicFramePr>
        <xdr:cNvPr id="67" name="Gráfico 66">
          <a:extLst>
            <a:ext uri="{FF2B5EF4-FFF2-40B4-BE49-F238E27FC236}">
              <a16:creationId xmlns:a16="http://schemas.microsoft.com/office/drawing/2014/main" id="{90913F9E-D8C7-45A0-8D7B-A5E97EB4E6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10</xdr:col>
      <xdr:colOff>28575</xdr:colOff>
      <xdr:row>106</xdr:row>
      <xdr:rowOff>38100</xdr:rowOff>
    </xdr:from>
    <xdr:to>
      <xdr:col>10</xdr:col>
      <xdr:colOff>3705226</xdr:colOff>
      <xdr:row>106</xdr:row>
      <xdr:rowOff>1257300</xdr:rowOff>
    </xdr:to>
    <xdr:graphicFrame macro="">
      <xdr:nvGraphicFramePr>
        <xdr:cNvPr id="68" name="Gráfico 67">
          <a:extLst>
            <a:ext uri="{FF2B5EF4-FFF2-40B4-BE49-F238E27FC236}">
              <a16:creationId xmlns:a16="http://schemas.microsoft.com/office/drawing/2014/main" id="{7F065018-97ED-45DB-B2AF-80D58D630C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10</xdr:col>
      <xdr:colOff>28575</xdr:colOff>
      <xdr:row>107</xdr:row>
      <xdr:rowOff>38100</xdr:rowOff>
    </xdr:from>
    <xdr:to>
      <xdr:col>10</xdr:col>
      <xdr:colOff>3705226</xdr:colOff>
      <xdr:row>107</xdr:row>
      <xdr:rowOff>1257300</xdr:rowOff>
    </xdr:to>
    <xdr:graphicFrame macro="">
      <xdr:nvGraphicFramePr>
        <xdr:cNvPr id="69" name="Gráfico 68">
          <a:extLst>
            <a:ext uri="{FF2B5EF4-FFF2-40B4-BE49-F238E27FC236}">
              <a16:creationId xmlns:a16="http://schemas.microsoft.com/office/drawing/2014/main" id="{CA7E336E-E0E9-4A48-A728-761CDB8C77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10</xdr:col>
      <xdr:colOff>28575</xdr:colOff>
      <xdr:row>108</xdr:row>
      <xdr:rowOff>38100</xdr:rowOff>
    </xdr:from>
    <xdr:to>
      <xdr:col>10</xdr:col>
      <xdr:colOff>3705226</xdr:colOff>
      <xdr:row>108</xdr:row>
      <xdr:rowOff>1257300</xdr:rowOff>
    </xdr:to>
    <xdr:graphicFrame macro="">
      <xdr:nvGraphicFramePr>
        <xdr:cNvPr id="70" name="Gráfico 69">
          <a:extLst>
            <a:ext uri="{FF2B5EF4-FFF2-40B4-BE49-F238E27FC236}">
              <a16:creationId xmlns:a16="http://schemas.microsoft.com/office/drawing/2014/main" id="{225933D8-6921-49CF-9164-BFDB0FF266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10</xdr:col>
      <xdr:colOff>28575</xdr:colOff>
      <xdr:row>109</xdr:row>
      <xdr:rowOff>38100</xdr:rowOff>
    </xdr:from>
    <xdr:to>
      <xdr:col>10</xdr:col>
      <xdr:colOff>3705226</xdr:colOff>
      <xdr:row>109</xdr:row>
      <xdr:rowOff>1257300</xdr:rowOff>
    </xdr:to>
    <xdr:graphicFrame macro="">
      <xdr:nvGraphicFramePr>
        <xdr:cNvPr id="71" name="Gráfico 70">
          <a:extLst>
            <a:ext uri="{FF2B5EF4-FFF2-40B4-BE49-F238E27FC236}">
              <a16:creationId xmlns:a16="http://schemas.microsoft.com/office/drawing/2014/main" id="{F9175CF7-4928-4BF4-B4C7-B75C473531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10</xdr:col>
      <xdr:colOff>28575</xdr:colOff>
      <xdr:row>110</xdr:row>
      <xdr:rowOff>38100</xdr:rowOff>
    </xdr:from>
    <xdr:to>
      <xdr:col>10</xdr:col>
      <xdr:colOff>3705226</xdr:colOff>
      <xdr:row>110</xdr:row>
      <xdr:rowOff>1257300</xdr:rowOff>
    </xdr:to>
    <xdr:graphicFrame macro="">
      <xdr:nvGraphicFramePr>
        <xdr:cNvPr id="72" name="Gráfico 71">
          <a:extLst>
            <a:ext uri="{FF2B5EF4-FFF2-40B4-BE49-F238E27FC236}">
              <a16:creationId xmlns:a16="http://schemas.microsoft.com/office/drawing/2014/main" id="{302D85C6-218F-4FEF-AD0A-B858998C8F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10</xdr:col>
      <xdr:colOff>28575</xdr:colOff>
      <xdr:row>111</xdr:row>
      <xdr:rowOff>38100</xdr:rowOff>
    </xdr:from>
    <xdr:to>
      <xdr:col>10</xdr:col>
      <xdr:colOff>3705226</xdr:colOff>
      <xdr:row>111</xdr:row>
      <xdr:rowOff>1257300</xdr:rowOff>
    </xdr:to>
    <xdr:graphicFrame macro="">
      <xdr:nvGraphicFramePr>
        <xdr:cNvPr id="73" name="Gráfico 72">
          <a:extLst>
            <a:ext uri="{FF2B5EF4-FFF2-40B4-BE49-F238E27FC236}">
              <a16:creationId xmlns:a16="http://schemas.microsoft.com/office/drawing/2014/main" id="{DEEE5091-99E3-4415-8DF7-A7D96676FF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10</xdr:col>
      <xdr:colOff>28575</xdr:colOff>
      <xdr:row>112</xdr:row>
      <xdr:rowOff>38100</xdr:rowOff>
    </xdr:from>
    <xdr:to>
      <xdr:col>10</xdr:col>
      <xdr:colOff>3705226</xdr:colOff>
      <xdr:row>112</xdr:row>
      <xdr:rowOff>1257300</xdr:rowOff>
    </xdr:to>
    <xdr:graphicFrame macro="">
      <xdr:nvGraphicFramePr>
        <xdr:cNvPr id="74" name="Gráfico 73">
          <a:extLst>
            <a:ext uri="{FF2B5EF4-FFF2-40B4-BE49-F238E27FC236}">
              <a16:creationId xmlns:a16="http://schemas.microsoft.com/office/drawing/2014/main" id="{0B24216F-661A-413C-BBD5-88CA72D250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10</xdr:col>
      <xdr:colOff>28575</xdr:colOff>
      <xdr:row>113</xdr:row>
      <xdr:rowOff>38100</xdr:rowOff>
    </xdr:from>
    <xdr:to>
      <xdr:col>10</xdr:col>
      <xdr:colOff>3705226</xdr:colOff>
      <xdr:row>113</xdr:row>
      <xdr:rowOff>1257300</xdr:rowOff>
    </xdr:to>
    <xdr:graphicFrame macro="">
      <xdr:nvGraphicFramePr>
        <xdr:cNvPr id="75" name="Gráfico 74">
          <a:extLst>
            <a:ext uri="{FF2B5EF4-FFF2-40B4-BE49-F238E27FC236}">
              <a16:creationId xmlns:a16="http://schemas.microsoft.com/office/drawing/2014/main" id="{702F3C92-176C-4BFA-9B0A-DE95977D91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10</xdr:col>
      <xdr:colOff>28575</xdr:colOff>
      <xdr:row>114</xdr:row>
      <xdr:rowOff>38100</xdr:rowOff>
    </xdr:from>
    <xdr:to>
      <xdr:col>10</xdr:col>
      <xdr:colOff>3705226</xdr:colOff>
      <xdr:row>114</xdr:row>
      <xdr:rowOff>1257300</xdr:rowOff>
    </xdr:to>
    <xdr:graphicFrame macro="">
      <xdr:nvGraphicFramePr>
        <xdr:cNvPr id="76" name="Gráfico 75">
          <a:extLst>
            <a:ext uri="{FF2B5EF4-FFF2-40B4-BE49-F238E27FC236}">
              <a16:creationId xmlns:a16="http://schemas.microsoft.com/office/drawing/2014/main" id="{C9930925-0416-4964-9B41-139D4013EC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10</xdr:col>
      <xdr:colOff>28575</xdr:colOff>
      <xdr:row>115</xdr:row>
      <xdr:rowOff>38100</xdr:rowOff>
    </xdr:from>
    <xdr:to>
      <xdr:col>10</xdr:col>
      <xdr:colOff>3705226</xdr:colOff>
      <xdr:row>115</xdr:row>
      <xdr:rowOff>1257300</xdr:rowOff>
    </xdr:to>
    <xdr:graphicFrame macro="">
      <xdr:nvGraphicFramePr>
        <xdr:cNvPr id="77" name="Gráfico 76">
          <a:extLst>
            <a:ext uri="{FF2B5EF4-FFF2-40B4-BE49-F238E27FC236}">
              <a16:creationId xmlns:a16="http://schemas.microsoft.com/office/drawing/2014/main" id="{724CB39C-0C45-4CFD-8BF3-63EA390161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5</xdr:col>
      <xdr:colOff>533399</xdr:colOff>
      <xdr:row>129</xdr:row>
      <xdr:rowOff>866775</xdr:rowOff>
    </xdr:from>
    <xdr:to>
      <xdr:col>5</xdr:col>
      <xdr:colOff>1104900</xdr:colOff>
      <xdr:row>129</xdr:row>
      <xdr:rowOff>1095375</xdr:rowOff>
    </xdr:to>
    <xdr:sp macro="" textlink="">
      <xdr:nvSpPr>
        <xdr:cNvPr id="99" name="TextBox 11">
          <a:extLst>
            <a:ext uri="{FF2B5EF4-FFF2-40B4-BE49-F238E27FC236}">
              <a16:creationId xmlns:a16="http://schemas.microsoft.com/office/drawing/2014/main" id="{1BC823DE-F6C7-4569-8729-570417362142}"/>
            </a:ext>
          </a:extLst>
        </xdr:cNvPr>
        <xdr:cNvSpPr txBox="1"/>
      </xdr:nvSpPr>
      <xdr:spPr>
        <a:xfrm>
          <a:off x="16468724" y="7200900"/>
          <a:ext cx="571501"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Good</a:t>
          </a:r>
        </a:p>
      </xdr:txBody>
    </xdr:sp>
    <xdr:clientData/>
  </xdr:twoCellAnchor>
  <xdr:twoCellAnchor>
    <xdr:from>
      <xdr:col>5</xdr:col>
      <xdr:colOff>338665</xdr:colOff>
      <xdr:row>128</xdr:row>
      <xdr:rowOff>21167</xdr:rowOff>
    </xdr:from>
    <xdr:to>
      <xdr:col>5</xdr:col>
      <xdr:colOff>4470400</xdr:colOff>
      <xdr:row>128</xdr:row>
      <xdr:rowOff>1619250</xdr:rowOff>
    </xdr:to>
    <xdr:graphicFrame macro="">
      <xdr:nvGraphicFramePr>
        <xdr:cNvPr id="100" name="Gráfico 99">
          <a:extLst>
            <a:ext uri="{FF2B5EF4-FFF2-40B4-BE49-F238E27FC236}">
              <a16:creationId xmlns:a16="http://schemas.microsoft.com/office/drawing/2014/main" id="{BB00D190-B398-49DB-8665-8917766EAB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5</xdr:col>
      <xdr:colOff>465666</xdr:colOff>
      <xdr:row>129</xdr:row>
      <xdr:rowOff>143934</xdr:rowOff>
    </xdr:from>
    <xdr:to>
      <xdr:col>5</xdr:col>
      <xdr:colOff>4394199</xdr:colOff>
      <xdr:row>129</xdr:row>
      <xdr:rowOff>1981505</xdr:rowOff>
    </xdr:to>
    <xdr:graphicFrame macro="">
      <xdr:nvGraphicFramePr>
        <xdr:cNvPr id="101" name="Gráfico 100">
          <a:extLst>
            <a:ext uri="{FF2B5EF4-FFF2-40B4-BE49-F238E27FC236}">
              <a16:creationId xmlns:a16="http://schemas.microsoft.com/office/drawing/2014/main" id="{842D4E1E-ACE1-4FF2-9099-6C2CD3FDD7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5</xdr:col>
      <xdr:colOff>575733</xdr:colOff>
      <xdr:row>131</xdr:row>
      <xdr:rowOff>0</xdr:rowOff>
    </xdr:from>
    <xdr:to>
      <xdr:col>5</xdr:col>
      <xdr:colOff>4469791</xdr:colOff>
      <xdr:row>131</xdr:row>
      <xdr:rowOff>12548</xdr:rowOff>
    </xdr:to>
    <xdr:graphicFrame macro="">
      <xdr:nvGraphicFramePr>
        <xdr:cNvPr id="102" name="Gráfico 101">
          <a:extLst>
            <a:ext uri="{FF2B5EF4-FFF2-40B4-BE49-F238E27FC236}">
              <a16:creationId xmlns:a16="http://schemas.microsoft.com/office/drawing/2014/main" id="{6F295A9B-241F-4120-B460-C148C7D7A5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5</xdr:col>
      <xdr:colOff>516465</xdr:colOff>
      <xdr:row>131</xdr:row>
      <xdr:rowOff>101600</xdr:rowOff>
    </xdr:from>
    <xdr:to>
      <xdr:col>5</xdr:col>
      <xdr:colOff>4529666</xdr:colOff>
      <xdr:row>131</xdr:row>
      <xdr:rowOff>2040467</xdr:rowOff>
    </xdr:to>
    <xdr:graphicFrame macro="">
      <xdr:nvGraphicFramePr>
        <xdr:cNvPr id="103" name="Gráfico 102">
          <a:extLst>
            <a:ext uri="{FF2B5EF4-FFF2-40B4-BE49-F238E27FC236}">
              <a16:creationId xmlns:a16="http://schemas.microsoft.com/office/drawing/2014/main" id="{21764CFD-248F-48C9-B48F-A55A4C8B0C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5</xdr:col>
      <xdr:colOff>355601</xdr:colOff>
      <xdr:row>132</xdr:row>
      <xdr:rowOff>0</xdr:rowOff>
    </xdr:from>
    <xdr:to>
      <xdr:col>5</xdr:col>
      <xdr:colOff>4868333</xdr:colOff>
      <xdr:row>132</xdr:row>
      <xdr:rowOff>25400</xdr:rowOff>
    </xdr:to>
    <xdr:graphicFrame macro="">
      <xdr:nvGraphicFramePr>
        <xdr:cNvPr id="104" name="Gráfico 103">
          <a:extLst>
            <a:ext uri="{FF2B5EF4-FFF2-40B4-BE49-F238E27FC236}">
              <a16:creationId xmlns:a16="http://schemas.microsoft.com/office/drawing/2014/main" id="{47493A96-4D2D-4B83-B9ED-8AED401A0F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5</xdr:col>
      <xdr:colOff>389467</xdr:colOff>
      <xdr:row>132</xdr:row>
      <xdr:rowOff>0</xdr:rowOff>
    </xdr:from>
    <xdr:to>
      <xdr:col>5</xdr:col>
      <xdr:colOff>4859867</xdr:colOff>
      <xdr:row>132</xdr:row>
      <xdr:rowOff>1642533</xdr:rowOff>
    </xdr:to>
    <xdr:graphicFrame macro="">
      <xdr:nvGraphicFramePr>
        <xdr:cNvPr id="105" name="Gráfico 104">
          <a:extLst>
            <a:ext uri="{FF2B5EF4-FFF2-40B4-BE49-F238E27FC236}">
              <a16:creationId xmlns:a16="http://schemas.microsoft.com/office/drawing/2014/main" id="{CE1156F2-F774-479F-8A8E-E3334DD761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5</xdr:col>
      <xdr:colOff>0</xdr:colOff>
      <xdr:row>135</xdr:row>
      <xdr:rowOff>1</xdr:rowOff>
    </xdr:from>
    <xdr:to>
      <xdr:col>5</xdr:col>
      <xdr:colOff>5012267</xdr:colOff>
      <xdr:row>135</xdr:row>
      <xdr:rowOff>1947335</xdr:rowOff>
    </xdr:to>
    <xdr:graphicFrame macro="">
      <xdr:nvGraphicFramePr>
        <xdr:cNvPr id="106" name="Gráfico 105">
          <a:extLst>
            <a:ext uri="{FF2B5EF4-FFF2-40B4-BE49-F238E27FC236}">
              <a16:creationId xmlns:a16="http://schemas.microsoft.com/office/drawing/2014/main" id="{240E43D7-7D46-4633-A532-109053488D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5</xdr:col>
      <xdr:colOff>465666</xdr:colOff>
      <xdr:row>130</xdr:row>
      <xdr:rowOff>143933</xdr:rowOff>
    </xdr:from>
    <xdr:to>
      <xdr:col>5</xdr:col>
      <xdr:colOff>4504267</xdr:colOff>
      <xdr:row>130</xdr:row>
      <xdr:rowOff>2040467</xdr:rowOff>
    </xdr:to>
    <xdr:graphicFrame macro="">
      <xdr:nvGraphicFramePr>
        <xdr:cNvPr id="107" name="Gráfico 106">
          <a:extLst>
            <a:ext uri="{FF2B5EF4-FFF2-40B4-BE49-F238E27FC236}">
              <a16:creationId xmlns:a16="http://schemas.microsoft.com/office/drawing/2014/main" id="{AA0C4997-201F-4D18-9362-C6E0C205ED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5</xdr:col>
      <xdr:colOff>304799</xdr:colOff>
      <xdr:row>133</xdr:row>
      <xdr:rowOff>42333</xdr:rowOff>
    </xdr:from>
    <xdr:to>
      <xdr:col>5</xdr:col>
      <xdr:colOff>4783666</xdr:colOff>
      <xdr:row>133</xdr:row>
      <xdr:rowOff>1487027</xdr:rowOff>
    </xdr:to>
    <xdr:graphicFrame macro="">
      <xdr:nvGraphicFramePr>
        <xdr:cNvPr id="108" name="Gráfico 107">
          <a:extLst>
            <a:ext uri="{FF2B5EF4-FFF2-40B4-BE49-F238E27FC236}">
              <a16:creationId xmlns:a16="http://schemas.microsoft.com/office/drawing/2014/main" id="{5C166A82-6DB2-415A-9B10-B57EBEDE0F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5</xdr:col>
      <xdr:colOff>296333</xdr:colOff>
      <xdr:row>134</xdr:row>
      <xdr:rowOff>76200</xdr:rowOff>
    </xdr:from>
    <xdr:to>
      <xdr:col>5</xdr:col>
      <xdr:colOff>4766732</xdr:colOff>
      <xdr:row>134</xdr:row>
      <xdr:rowOff>1811867</xdr:rowOff>
    </xdr:to>
    <xdr:graphicFrame macro="">
      <xdr:nvGraphicFramePr>
        <xdr:cNvPr id="109" name="Gráfico 108">
          <a:extLst>
            <a:ext uri="{FF2B5EF4-FFF2-40B4-BE49-F238E27FC236}">
              <a16:creationId xmlns:a16="http://schemas.microsoft.com/office/drawing/2014/main" id="{B6970319-81E8-4267-9329-E3B96E7B44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5</xdr:col>
      <xdr:colOff>575733</xdr:colOff>
      <xdr:row>149</xdr:row>
      <xdr:rowOff>0</xdr:rowOff>
    </xdr:from>
    <xdr:to>
      <xdr:col>5</xdr:col>
      <xdr:colOff>4469791</xdr:colOff>
      <xdr:row>149</xdr:row>
      <xdr:rowOff>12548</xdr:rowOff>
    </xdr:to>
    <xdr:graphicFrame macro="">
      <xdr:nvGraphicFramePr>
        <xdr:cNvPr id="110" name="Gráfico 109">
          <a:extLst>
            <a:ext uri="{FF2B5EF4-FFF2-40B4-BE49-F238E27FC236}">
              <a16:creationId xmlns:a16="http://schemas.microsoft.com/office/drawing/2014/main" id="{6A5A3B51-3624-4D26-9EED-8354AB0E44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5</xdr:col>
      <xdr:colOff>355601</xdr:colOff>
      <xdr:row>150</xdr:row>
      <xdr:rowOff>0</xdr:rowOff>
    </xdr:from>
    <xdr:to>
      <xdr:col>5</xdr:col>
      <xdr:colOff>4868333</xdr:colOff>
      <xdr:row>150</xdr:row>
      <xdr:rowOff>25400</xdr:rowOff>
    </xdr:to>
    <xdr:graphicFrame macro="">
      <xdr:nvGraphicFramePr>
        <xdr:cNvPr id="111" name="Gráfico 110">
          <a:extLst>
            <a:ext uri="{FF2B5EF4-FFF2-40B4-BE49-F238E27FC236}">
              <a16:creationId xmlns:a16="http://schemas.microsoft.com/office/drawing/2014/main" id="{C1E3EED1-303D-41EC-A12A-C4BC879970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5</xdr:col>
      <xdr:colOff>143933</xdr:colOff>
      <xdr:row>146</xdr:row>
      <xdr:rowOff>42333</xdr:rowOff>
    </xdr:from>
    <xdr:to>
      <xdr:col>5</xdr:col>
      <xdr:colOff>4809067</xdr:colOff>
      <xdr:row>146</xdr:row>
      <xdr:rowOff>1837267</xdr:rowOff>
    </xdr:to>
    <xdr:graphicFrame macro="">
      <xdr:nvGraphicFramePr>
        <xdr:cNvPr id="112" name="Gráfico 111">
          <a:extLst>
            <a:ext uri="{FF2B5EF4-FFF2-40B4-BE49-F238E27FC236}">
              <a16:creationId xmlns:a16="http://schemas.microsoft.com/office/drawing/2014/main" id="{238B22AD-8A64-4091-8E2A-E6F73FE255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4</xdr:col>
      <xdr:colOff>3064932</xdr:colOff>
      <xdr:row>147</xdr:row>
      <xdr:rowOff>0</xdr:rowOff>
    </xdr:from>
    <xdr:to>
      <xdr:col>5</xdr:col>
      <xdr:colOff>4792132</xdr:colOff>
      <xdr:row>147</xdr:row>
      <xdr:rowOff>2091267</xdr:rowOff>
    </xdr:to>
    <xdr:graphicFrame macro="">
      <xdr:nvGraphicFramePr>
        <xdr:cNvPr id="113" name="Gráfico 112">
          <a:extLst>
            <a:ext uri="{FF2B5EF4-FFF2-40B4-BE49-F238E27FC236}">
              <a16:creationId xmlns:a16="http://schemas.microsoft.com/office/drawing/2014/main" id="{1905C847-F961-4A4F-9398-AABA5B308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5</xdr:col>
      <xdr:colOff>237067</xdr:colOff>
      <xdr:row>148</xdr:row>
      <xdr:rowOff>50800</xdr:rowOff>
    </xdr:from>
    <xdr:to>
      <xdr:col>5</xdr:col>
      <xdr:colOff>4461933</xdr:colOff>
      <xdr:row>148</xdr:row>
      <xdr:rowOff>2125133</xdr:rowOff>
    </xdr:to>
    <xdr:graphicFrame macro="">
      <xdr:nvGraphicFramePr>
        <xdr:cNvPr id="114" name="Gráfico 113">
          <a:extLst>
            <a:ext uri="{FF2B5EF4-FFF2-40B4-BE49-F238E27FC236}">
              <a16:creationId xmlns:a16="http://schemas.microsoft.com/office/drawing/2014/main" id="{D9E66F6A-2E1F-4761-B040-D5E43B022D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5</xdr:col>
      <xdr:colOff>406400</xdr:colOff>
      <xdr:row>149</xdr:row>
      <xdr:rowOff>76200</xdr:rowOff>
    </xdr:from>
    <xdr:to>
      <xdr:col>5</xdr:col>
      <xdr:colOff>4538133</xdr:colOff>
      <xdr:row>149</xdr:row>
      <xdr:rowOff>2047446</xdr:rowOff>
    </xdr:to>
    <xdr:graphicFrame macro="">
      <xdr:nvGraphicFramePr>
        <xdr:cNvPr id="115" name="Gráfico 114">
          <a:extLst>
            <a:ext uri="{FF2B5EF4-FFF2-40B4-BE49-F238E27FC236}">
              <a16:creationId xmlns:a16="http://schemas.microsoft.com/office/drawing/2014/main" id="{B4694596-8F7B-410F-AD7C-11BD6835F3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5</xdr:col>
      <xdr:colOff>143932</xdr:colOff>
      <xdr:row>150</xdr:row>
      <xdr:rowOff>50800</xdr:rowOff>
    </xdr:from>
    <xdr:to>
      <xdr:col>5</xdr:col>
      <xdr:colOff>4749799</xdr:colOff>
      <xdr:row>150</xdr:row>
      <xdr:rowOff>2734733</xdr:rowOff>
    </xdr:to>
    <xdr:graphicFrame macro="">
      <xdr:nvGraphicFramePr>
        <xdr:cNvPr id="116" name="Gráfico 115">
          <a:extLst>
            <a:ext uri="{FF2B5EF4-FFF2-40B4-BE49-F238E27FC236}">
              <a16:creationId xmlns:a16="http://schemas.microsoft.com/office/drawing/2014/main" id="{60EC716B-8728-406E-B641-2BEB6E2BF5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5</xdr:col>
      <xdr:colOff>203199</xdr:colOff>
      <xdr:row>151</xdr:row>
      <xdr:rowOff>8466</xdr:rowOff>
    </xdr:from>
    <xdr:to>
      <xdr:col>5</xdr:col>
      <xdr:colOff>4817533</xdr:colOff>
      <xdr:row>151</xdr:row>
      <xdr:rowOff>1896533</xdr:rowOff>
    </xdr:to>
    <xdr:graphicFrame macro="">
      <xdr:nvGraphicFramePr>
        <xdr:cNvPr id="117" name="Gráfico 116">
          <a:extLst>
            <a:ext uri="{FF2B5EF4-FFF2-40B4-BE49-F238E27FC236}">
              <a16:creationId xmlns:a16="http://schemas.microsoft.com/office/drawing/2014/main" id="{78BCFF05-3874-42EB-81F1-2DBC7A7062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5</xdr:col>
      <xdr:colOff>262467</xdr:colOff>
      <xdr:row>152</xdr:row>
      <xdr:rowOff>67734</xdr:rowOff>
    </xdr:from>
    <xdr:to>
      <xdr:col>5</xdr:col>
      <xdr:colOff>4842932</xdr:colOff>
      <xdr:row>152</xdr:row>
      <xdr:rowOff>2116667</xdr:rowOff>
    </xdr:to>
    <xdr:graphicFrame macro="">
      <xdr:nvGraphicFramePr>
        <xdr:cNvPr id="118" name="Gráfico 117">
          <a:extLst>
            <a:ext uri="{FF2B5EF4-FFF2-40B4-BE49-F238E27FC236}">
              <a16:creationId xmlns:a16="http://schemas.microsoft.com/office/drawing/2014/main" id="{C25F46FD-9AF1-4D30-90CA-0280A44E9B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5</xdr:col>
      <xdr:colOff>84667</xdr:colOff>
      <xdr:row>153</xdr:row>
      <xdr:rowOff>42334</xdr:rowOff>
    </xdr:from>
    <xdr:to>
      <xdr:col>5</xdr:col>
      <xdr:colOff>4868334</xdr:colOff>
      <xdr:row>153</xdr:row>
      <xdr:rowOff>1938868</xdr:rowOff>
    </xdr:to>
    <xdr:graphicFrame macro="">
      <xdr:nvGraphicFramePr>
        <xdr:cNvPr id="119" name="Gráfico 118">
          <a:extLst>
            <a:ext uri="{FF2B5EF4-FFF2-40B4-BE49-F238E27FC236}">
              <a16:creationId xmlns:a16="http://schemas.microsoft.com/office/drawing/2014/main" id="{40583AB6-AA14-4AC4-A199-E800E19F12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5</xdr:col>
      <xdr:colOff>75794</xdr:colOff>
      <xdr:row>158</xdr:row>
      <xdr:rowOff>60170</xdr:rowOff>
    </xdr:from>
    <xdr:to>
      <xdr:col>5</xdr:col>
      <xdr:colOff>4619624</xdr:colOff>
      <xdr:row>158</xdr:row>
      <xdr:rowOff>2373313</xdr:rowOff>
    </xdr:to>
    <xdr:graphicFrame macro="">
      <xdr:nvGraphicFramePr>
        <xdr:cNvPr id="120" name="Chart 1">
          <a:extLst>
            <a:ext uri="{FF2B5EF4-FFF2-40B4-BE49-F238E27FC236}">
              <a16:creationId xmlns:a16="http://schemas.microsoft.com/office/drawing/2014/main" id="{5EDA1F1C-A5FB-4A14-8F7A-ABFCD9A2FC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5</xdr:col>
      <xdr:colOff>55563</xdr:colOff>
      <xdr:row>159</xdr:row>
      <xdr:rowOff>71438</xdr:rowOff>
    </xdr:from>
    <xdr:to>
      <xdr:col>5</xdr:col>
      <xdr:colOff>4599393</xdr:colOff>
      <xdr:row>159</xdr:row>
      <xdr:rowOff>2384581</xdr:rowOff>
    </xdr:to>
    <xdr:graphicFrame macro="">
      <xdr:nvGraphicFramePr>
        <xdr:cNvPr id="121" name="Chart 1">
          <a:extLst>
            <a:ext uri="{FF2B5EF4-FFF2-40B4-BE49-F238E27FC236}">
              <a16:creationId xmlns:a16="http://schemas.microsoft.com/office/drawing/2014/main" id="{4B0864AF-22C7-427E-85F9-91C8E0340F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5</xdr:col>
      <xdr:colOff>55563</xdr:colOff>
      <xdr:row>160</xdr:row>
      <xdr:rowOff>63500</xdr:rowOff>
    </xdr:from>
    <xdr:to>
      <xdr:col>5</xdr:col>
      <xdr:colOff>4599393</xdr:colOff>
      <xdr:row>160</xdr:row>
      <xdr:rowOff>2376643</xdr:rowOff>
    </xdr:to>
    <xdr:graphicFrame macro="">
      <xdr:nvGraphicFramePr>
        <xdr:cNvPr id="122" name="Chart 1">
          <a:extLst>
            <a:ext uri="{FF2B5EF4-FFF2-40B4-BE49-F238E27FC236}">
              <a16:creationId xmlns:a16="http://schemas.microsoft.com/office/drawing/2014/main" id="{4B480394-7C78-490E-900A-BBD3246DEB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5</xdr:col>
      <xdr:colOff>63500</xdr:colOff>
      <xdr:row>161</xdr:row>
      <xdr:rowOff>103187</xdr:rowOff>
    </xdr:from>
    <xdr:to>
      <xdr:col>5</xdr:col>
      <xdr:colOff>4607330</xdr:colOff>
      <xdr:row>161</xdr:row>
      <xdr:rowOff>2416330</xdr:rowOff>
    </xdr:to>
    <xdr:graphicFrame macro="">
      <xdr:nvGraphicFramePr>
        <xdr:cNvPr id="123" name="Chart 1">
          <a:extLst>
            <a:ext uri="{FF2B5EF4-FFF2-40B4-BE49-F238E27FC236}">
              <a16:creationId xmlns:a16="http://schemas.microsoft.com/office/drawing/2014/main" id="{FCC1CB18-E2FD-434E-BE9D-753C78A31B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5</xdr:col>
      <xdr:colOff>39688</xdr:colOff>
      <xdr:row>162</xdr:row>
      <xdr:rowOff>55562</xdr:rowOff>
    </xdr:from>
    <xdr:to>
      <xdr:col>5</xdr:col>
      <xdr:colOff>4583518</xdr:colOff>
      <xdr:row>162</xdr:row>
      <xdr:rowOff>2368705</xdr:rowOff>
    </xdr:to>
    <xdr:graphicFrame macro="">
      <xdr:nvGraphicFramePr>
        <xdr:cNvPr id="124" name="Chart 1">
          <a:extLst>
            <a:ext uri="{FF2B5EF4-FFF2-40B4-BE49-F238E27FC236}">
              <a16:creationId xmlns:a16="http://schemas.microsoft.com/office/drawing/2014/main" id="{BCF994E5-EE9A-433C-932A-75620D3F87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5</xdr:col>
      <xdr:colOff>55562</xdr:colOff>
      <xdr:row>163</xdr:row>
      <xdr:rowOff>79375</xdr:rowOff>
    </xdr:from>
    <xdr:to>
      <xdr:col>5</xdr:col>
      <xdr:colOff>4599392</xdr:colOff>
      <xdr:row>163</xdr:row>
      <xdr:rowOff>2392518</xdr:rowOff>
    </xdr:to>
    <xdr:graphicFrame macro="">
      <xdr:nvGraphicFramePr>
        <xdr:cNvPr id="125" name="Chart 1">
          <a:extLst>
            <a:ext uri="{FF2B5EF4-FFF2-40B4-BE49-F238E27FC236}">
              <a16:creationId xmlns:a16="http://schemas.microsoft.com/office/drawing/2014/main" id="{2AAD1CD9-3E4A-4D9D-9610-415768B968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5</xdr:col>
      <xdr:colOff>63500</xdr:colOff>
      <xdr:row>164</xdr:row>
      <xdr:rowOff>47625</xdr:rowOff>
    </xdr:from>
    <xdr:to>
      <xdr:col>5</xdr:col>
      <xdr:colOff>4607330</xdr:colOff>
      <xdr:row>164</xdr:row>
      <xdr:rowOff>2360768</xdr:rowOff>
    </xdr:to>
    <xdr:graphicFrame macro="">
      <xdr:nvGraphicFramePr>
        <xdr:cNvPr id="126" name="Chart 1">
          <a:extLst>
            <a:ext uri="{FF2B5EF4-FFF2-40B4-BE49-F238E27FC236}">
              <a16:creationId xmlns:a16="http://schemas.microsoft.com/office/drawing/2014/main" id="{FAB68E99-7332-493F-94B1-97786898F7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5</xdr:col>
      <xdr:colOff>55562</xdr:colOff>
      <xdr:row>165</xdr:row>
      <xdr:rowOff>119062</xdr:rowOff>
    </xdr:from>
    <xdr:to>
      <xdr:col>5</xdr:col>
      <xdr:colOff>4599392</xdr:colOff>
      <xdr:row>165</xdr:row>
      <xdr:rowOff>2432205</xdr:rowOff>
    </xdr:to>
    <xdr:graphicFrame macro="">
      <xdr:nvGraphicFramePr>
        <xdr:cNvPr id="127" name="Chart 1">
          <a:extLst>
            <a:ext uri="{FF2B5EF4-FFF2-40B4-BE49-F238E27FC236}">
              <a16:creationId xmlns:a16="http://schemas.microsoft.com/office/drawing/2014/main" id="{4844672E-524B-4A42-9DA6-60DBEFCE47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5</xdr:col>
      <xdr:colOff>55563</xdr:colOff>
      <xdr:row>166</xdr:row>
      <xdr:rowOff>103188</xdr:rowOff>
    </xdr:from>
    <xdr:to>
      <xdr:col>5</xdr:col>
      <xdr:colOff>4599393</xdr:colOff>
      <xdr:row>166</xdr:row>
      <xdr:rowOff>2416331</xdr:rowOff>
    </xdr:to>
    <xdr:graphicFrame macro="">
      <xdr:nvGraphicFramePr>
        <xdr:cNvPr id="128" name="Chart 1">
          <a:extLst>
            <a:ext uri="{FF2B5EF4-FFF2-40B4-BE49-F238E27FC236}">
              <a16:creationId xmlns:a16="http://schemas.microsoft.com/office/drawing/2014/main" id="{B6CC37BD-AE12-4FFB-8F67-7B585F6324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5</xdr:col>
      <xdr:colOff>47624</xdr:colOff>
      <xdr:row>167</xdr:row>
      <xdr:rowOff>87314</xdr:rowOff>
    </xdr:from>
    <xdr:to>
      <xdr:col>5</xdr:col>
      <xdr:colOff>4591454</xdr:colOff>
      <xdr:row>167</xdr:row>
      <xdr:rowOff>2400457</xdr:rowOff>
    </xdr:to>
    <xdr:graphicFrame macro="">
      <xdr:nvGraphicFramePr>
        <xdr:cNvPr id="129" name="Chart 1">
          <a:extLst>
            <a:ext uri="{FF2B5EF4-FFF2-40B4-BE49-F238E27FC236}">
              <a16:creationId xmlns:a16="http://schemas.microsoft.com/office/drawing/2014/main" id="{1EE51661-89DD-4F8C-9399-99C6AF21A0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5</xdr:col>
      <xdr:colOff>47625</xdr:colOff>
      <xdr:row>168</xdr:row>
      <xdr:rowOff>79375</xdr:rowOff>
    </xdr:from>
    <xdr:to>
      <xdr:col>5</xdr:col>
      <xdr:colOff>4591455</xdr:colOff>
      <xdr:row>168</xdr:row>
      <xdr:rowOff>2392518</xdr:rowOff>
    </xdr:to>
    <xdr:graphicFrame macro="">
      <xdr:nvGraphicFramePr>
        <xdr:cNvPr id="130" name="Chart 1">
          <a:extLst>
            <a:ext uri="{FF2B5EF4-FFF2-40B4-BE49-F238E27FC236}">
              <a16:creationId xmlns:a16="http://schemas.microsoft.com/office/drawing/2014/main" id="{DA57FDA4-5AAD-4CA1-92AA-17D5ADA282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5</xdr:col>
      <xdr:colOff>39688</xdr:colOff>
      <xdr:row>169</xdr:row>
      <xdr:rowOff>87315</xdr:rowOff>
    </xdr:from>
    <xdr:to>
      <xdr:col>5</xdr:col>
      <xdr:colOff>4583518</xdr:colOff>
      <xdr:row>169</xdr:row>
      <xdr:rowOff>2400458</xdr:rowOff>
    </xdr:to>
    <xdr:graphicFrame macro="">
      <xdr:nvGraphicFramePr>
        <xdr:cNvPr id="131" name="Chart 1">
          <a:extLst>
            <a:ext uri="{FF2B5EF4-FFF2-40B4-BE49-F238E27FC236}">
              <a16:creationId xmlns:a16="http://schemas.microsoft.com/office/drawing/2014/main" id="{51103474-C8B5-4FD5-942E-81FA9706F4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5</xdr:col>
      <xdr:colOff>55563</xdr:colOff>
      <xdr:row>170</xdr:row>
      <xdr:rowOff>47625</xdr:rowOff>
    </xdr:from>
    <xdr:to>
      <xdr:col>5</xdr:col>
      <xdr:colOff>4599393</xdr:colOff>
      <xdr:row>170</xdr:row>
      <xdr:rowOff>2360768</xdr:rowOff>
    </xdr:to>
    <xdr:graphicFrame macro="">
      <xdr:nvGraphicFramePr>
        <xdr:cNvPr id="132" name="Chart 1">
          <a:extLst>
            <a:ext uri="{FF2B5EF4-FFF2-40B4-BE49-F238E27FC236}">
              <a16:creationId xmlns:a16="http://schemas.microsoft.com/office/drawing/2014/main" id="{F99C398B-2204-42D1-A615-8BE073A2C3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5</xdr:col>
      <xdr:colOff>71438</xdr:colOff>
      <xdr:row>180</xdr:row>
      <xdr:rowOff>87312</xdr:rowOff>
    </xdr:from>
    <xdr:to>
      <xdr:col>5</xdr:col>
      <xdr:colOff>4615268</xdr:colOff>
      <xdr:row>180</xdr:row>
      <xdr:rowOff>2400455</xdr:rowOff>
    </xdr:to>
    <xdr:graphicFrame macro="">
      <xdr:nvGraphicFramePr>
        <xdr:cNvPr id="133" name="Chart 1">
          <a:extLst>
            <a:ext uri="{FF2B5EF4-FFF2-40B4-BE49-F238E27FC236}">
              <a16:creationId xmlns:a16="http://schemas.microsoft.com/office/drawing/2014/main" id="{CE795FB6-61E7-4F12-900B-4A623CA78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5</xdr:col>
      <xdr:colOff>79375</xdr:colOff>
      <xdr:row>181</xdr:row>
      <xdr:rowOff>119063</xdr:rowOff>
    </xdr:from>
    <xdr:to>
      <xdr:col>5</xdr:col>
      <xdr:colOff>4623205</xdr:colOff>
      <xdr:row>181</xdr:row>
      <xdr:rowOff>2432206</xdr:rowOff>
    </xdr:to>
    <xdr:graphicFrame macro="">
      <xdr:nvGraphicFramePr>
        <xdr:cNvPr id="134" name="Chart 1">
          <a:extLst>
            <a:ext uri="{FF2B5EF4-FFF2-40B4-BE49-F238E27FC236}">
              <a16:creationId xmlns:a16="http://schemas.microsoft.com/office/drawing/2014/main" id="{ED11FA24-D6C1-4D46-81CB-8FD5408DB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5</xdr:col>
      <xdr:colOff>79375</xdr:colOff>
      <xdr:row>182</xdr:row>
      <xdr:rowOff>79375</xdr:rowOff>
    </xdr:from>
    <xdr:to>
      <xdr:col>5</xdr:col>
      <xdr:colOff>4623205</xdr:colOff>
      <xdr:row>182</xdr:row>
      <xdr:rowOff>2392518</xdr:rowOff>
    </xdr:to>
    <xdr:graphicFrame macro="">
      <xdr:nvGraphicFramePr>
        <xdr:cNvPr id="135" name="Chart 1">
          <a:extLst>
            <a:ext uri="{FF2B5EF4-FFF2-40B4-BE49-F238E27FC236}">
              <a16:creationId xmlns:a16="http://schemas.microsoft.com/office/drawing/2014/main" id="{DE56EA4A-F661-4CA7-BC0A-6E386BE86C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5</xdr:col>
      <xdr:colOff>71438</xdr:colOff>
      <xdr:row>183</xdr:row>
      <xdr:rowOff>103188</xdr:rowOff>
    </xdr:from>
    <xdr:to>
      <xdr:col>5</xdr:col>
      <xdr:colOff>4615268</xdr:colOff>
      <xdr:row>183</xdr:row>
      <xdr:rowOff>2416331</xdr:rowOff>
    </xdr:to>
    <xdr:graphicFrame macro="">
      <xdr:nvGraphicFramePr>
        <xdr:cNvPr id="136" name="Chart 1">
          <a:extLst>
            <a:ext uri="{FF2B5EF4-FFF2-40B4-BE49-F238E27FC236}">
              <a16:creationId xmlns:a16="http://schemas.microsoft.com/office/drawing/2014/main" id="{8B70C22B-28F0-4EF5-9F51-9BC0A9FF88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5</xdr:col>
      <xdr:colOff>63501</xdr:colOff>
      <xdr:row>184</xdr:row>
      <xdr:rowOff>63501</xdr:rowOff>
    </xdr:from>
    <xdr:to>
      <xdr:col>5</xdr:col>
      <xdr:colOff>4607331</xdr:colOff>
      <xdr:row>184</xdr:row>
      <xdr:rowOff>2376644</xdr:rowOff>
    </xdr:to>
    <xdr:graphicFrame macro="">
      <xdr:nvGraphicFramePr>
        <xdr:cNvPr id="137" name="Chart 1">
          <a:extLst>
            <a:ext uri="{FF2B5EF4-FFF2-40B4-BE49-F238E27FC236}">
              <a16:creationId xmlns:a16="http://schemas.microsoft.com/office/drawing/2014/main" id="{0EC631F0-B790-4C6F-93FB-F5B136D116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twoCellAnchor>
    <xdr:from>
      <xdr:col>5</xdr:col>
      <xdr:colOff>55562</xdr:colOff>
      <xdr:row>185</xdr:row>
      <xdr:rowOff>47625</xdr:rowOff>
    </xdr:from>
    <xdr:to>
      <xdr:col>5</xdr:col>
      <xdr:colOff>4599392</xdr:colOff>
      <xdr:row>185</xdr:row>
      <xdr:rowOff>2360768</xdr:rowOff>
    </xdr:to>
    <xdr:graphicFrame macro="">
      <xdr:nvGraphicFramePr>
        <xdr:cNvPr id="138" name="Chart 1">
          <a:extLst>
            <a:ext uri="{FF2B5EF4-FFF2-40B4-BE49-F238E27FC236}">
              <a16:creationId xmlns:a16="http://schemas.microsoft.com/office/drawing/2014/main" id="{1B5E515E-D1E7-4202-8BD0-0563069D7A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3"/>
        </a:graphicData>
      </a:graphic>
    </xdr:graphicFrame>
    <xdr:clientData/>
  </xdr:twoCellAnchor>
  <xdr:twoCellAnchor>
    <xdr:from>
      <xdr:col>5</xdr:col>
      <xdr:colOff>55563</xdr:colOff>
      <xdr:row>186</xdr:row>
      <xdr:rowOff>103187</xdr:rowOff>
    </xdr:from>
    <xdr:to>
      <xdr:col>5</xdr:col>
      <xdr:colOff>4599393</xdr:colOff>
      <xdr:row>186</xdr:row>
      <xdr:rowOff>2416330</xdr:rowOff>
    </xdr:to>
    <xdr:graphicFrame macro="">
      <xdr:nvGraphicFramePr>
        <xdr:cNvPr id="139" name="Chart 1">
          <a:extLst>
            <a:ext uri="{FF2B5EF4-FFF2-40B4-BE49-F238E27FC236}">
              <a16:creationId xmlns:a16="http://schemas.microsoft.com/office/drawing/2014/main" id="{2AEFCDAC-B61E-44EE-8DF9-7754DB4262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4"/>
        </a:graphicData>
      </a:graphic>
    </xdr:graphicFrame>
    <xdr:clientData/>
  </xdr:twoCellAnchor>
  <xdr:twoCellAnchor>
    <xdr:from>
      <xdr:col>5</xdr:col>
      <xdr:colOff>79375</xdr:colOff>
      <xdr:row>187</xdr:row>
      <xdr:rowOff>111125</xdr:rowOff>
    </xdr:from>
    <xdr:to>
      <xdr:col>5</xdr:col>
      <xdr:colOff>4623205</xdr:colOff>
      <xdr:row>187</xdr:row>
      <xdr:rowOff>2424268</xdr:rowOff>
    </xdr:to>
    <xdr:graphicFrame macro="">
      <xdr:nvGraphicFramePr>
        <xdr:cNvPr id="140" name="Chart 1">
          <a:extLst>
            <a:ext uri="{FF2B5EF4-FFF2-40B4-BE49-F238E27FC236}">
              <a16:creationId xmlns:a16="http://schemas.microsoft.com/office/drawing/2014/main" id="{B172CD5B-CD20-45FF-8A1A-FC8F816B9E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5"/>
        </a:graphicData>
      </a:graphic>
    </xdr:graphicFrame>
    <xdr:clientData/>
  </xdr:twoCellAnchor>
  <xdr:twoCellAnchor>
    <xdr:from>
      <xdr:col>5</xdr:col>
      <xdr:colOff>63498</xdr:colOff>
      <xdr:row>188</xdr:row>
      <xdr:rowOff>111129</xdr:rowOff>
    </xdr:from>
    <xdr:to>
      <xdr:col>5</xdr:col>
      <xdr:colOff>4607328</xdr:colOff>
      <xdr:row>188</xdr:row>
      <xdr:rowOff>2424272</xdr:rowOff>
    </xdr:to>
    <xdr:graphicFrame macro="">
      <xdr:nvGraphicFramePr>
        <xdr:cNvPr id="141" name="Chart 1">
          <a:extLst>
            <a:ext uri="{FF2B5EF4-FFF2-40B4-BE49-F238E27FC236}">
              <a16:creationId xmlns:a16="http://schemas.microsoft.com/office/drawing/2014/main" id="{D264925C-68C6-49CC-A684-4B99C97199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6"/>
        </a:graphicData>
      </a:graphic>
    </xdr:graphicFrame>
    <xdr:clientData/>
  </xdr:twoCellAnchor>
  <xdr:twoCellAnchor>
    <xdr:from>
      <xdr:col>5</xdr:col>
      <xdr:colOff>63500</xdr:colOff>
      <xdr:row>189</xdr:row>
      <xdr:rowOff>79375</xdr:rowOff>
    </xdr:from>
    <xdr:to>
      <xdr:col>5</xdr:col>
      <xdr:colOff>4607330</xdr:colOff>
      <xdr:row>189</xdr:row>
      <xdr:rowOff>2392518</xdr:rowOff>
    </xdr:to>
    <xdr:graphicFrame macro="">
      <xdr:nvGraphicFramePr>
        <xdr:cNvPr id="142" name="Chart 1">
          <a:extLst>
            <a:ext uri="{FF2B5EF4-FFF2-40B4-BE49-F238E27FC236}">
              <a16:creationId xmlns:a16="http://schemas.microsoft.com/office/drawing/2014/main" id="{4FD319CC-2957-4F72-85EF-6CD1EE6E80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7"/>
        </a:graphicData>
      </a:graphic>
    </xdr:graphicFrame>
    <xdr:clientData/>
  </xdr:twoCellAnchor>
  <xdr:twoCellAnchor>
    <xdr:from>
      <xdr:col>5</xdr:col>
      <xdr:colOff>71435</xdr:colOff>
      <xdr:row>190</xdr:row>
      <xdr:rowOff>103188</xdr:rowOff>
    </xdr:from>
    <xdr:to>
      <xdr:col>5</xdr:col>
      <xdr:colOff>4615265</xdr:colOff>
      <xdr:row>190</xdr:row>
      <xdr:rowOff>2416331</xdr:rowOff>
    </xdr:to>
    <xdr:graphicFrame macro="">
      <xdr:nvGraphicFramePr>
        <xdr:cNvPr id="143" name="Chart 1">
          <a:extLst>
            <a:ext uri="{FF2B5EF4-FFF2-40B4-BE49-F238E27FC236}">
              <a16:creationId xmlns:a16="http://schemas.microsoft.com/office/drawing/2014/main" id="{8A7F2B7C-DC02-4874-BAC8-7BFA55906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8"/>
        </a:graphicData>
      </a:graphic>
    </xdr:graphicFrame>
    <xdr:clientData/>
  </xdr:twoCellAnchor>
  <xdr:twoCellAnchor>
    <xdr:from>
      <xdr:col>5</xdr:col>
      <xdr:colOff>47625</xdr:colOff>
      <xdr:row>191</xdr:row>
      <xdr:rowOff>79375</xdr:rowOff>
    </xdr:from>
    <xdr:to>
      <xdr:col>5</xdr:col>
      <xdr:colOff>4591455</xdr:colOff>
      <xdr:row>191</xdr:row>
      <xdr:rowOff>2392518</xdr:rowOff>
    </xdr:to>
    <xdr:graphicFrame macro="">
      <xdr:nvGraphicFramePr>
        <xdr:cNvPr id="144" name="Chart 1">
          <a:extLst>
            <a:ext uri="{FF2B5EF4-FFF2-40B4-BE49-F238E27FC236}">
              <a16:creationId xmlns:a16="http://schemas.microsoft.com/office/drawing/2014/main" id="{E0BDAA60-894A-446B-B510-DE600E938C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9"/>
        </a:graphicData>
      </a:graphic>
    </xdr:graphicFrame>
    <xdr:clientData/>
  </xdr:twoCellAnchor>
  <xdr:twoCellAnchor>
    <xdr:from>
      <xdr:col>5</xdr:col>
      <xdr:colOff>87313</xdr:colOff>
      <xdr:row>192</xdr:row>
      <xdr:rowOff>55563</xdr:rowOff>
    </xdr:from>
    <xdr:to>
      <xdr:col>5</xdr:col>
      <xdr:colOff>4631143</xdr:colOff>
      <xdr:row>192</xdr:row>
      <xdr:rowOff>2368706</xdr:rowOff>
    </xdr:to>
    <xdr:graphicFrame macro="">
      <xdr:nvGraphicFramePr>
        <xdr:cNvPr id="145" name="Chart 1">
          <a:extLst>
            <a:ext uri="{FF2B5EF4-FFF2-40B4-BE49-F238E27FC236}">
              <a16:creationId xmlns:a16="http://schemas.microsoft.com/office/drawing/2014/main" id="{C5A38031-4042-4920-9CFD-67E0E7049A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0"/>
        </a:graphicData>
      </a:graphic>
    </xdr:graphicFrame>
    <xdr:clientData/>
  </xdr:twoCellAnchor>
  <xdr:twoCellAnchor>
    <xdr:from>
      <xdr:col>5</xdr:col>
      <xdr:colOff>28170</xdr:colOff>
      <xdr:row>203</xdr:row>
      <xdr:rowOff>20482</xdr:rowOff>
    </xdr:from>
    <xdr:to>
      <xdr:col>5</xdr:col>
      <xdr:colOff>4410075</xdr:colOff>
      <xdr:row>203</xdr:row>
      <xdr:rowOff>2333625</xdr:rowOff>
    </xdr:to>
    <xdr:graphicFrame macro="">
      <xdr:nvGraphicFramePr>
        <xdr:cNvPr id="146" name="Chart 1">
          <a:extLst>
            <a:ext uri="{FF2B5EF4-FFF2-40B4-BE49-F238E27FC236}">
              <a16:creationId xmlns:a16="http://schemas.microsoft.com/office/drawing/2014/main" id="{777C8DE3-C21B-423E-90DA-14319705D2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1"/>
        </a:graphicData>
      </a:graphic>
    </xdr:graphicFrame>
    <xdr:clientData/>
  </xdr:twoCellAnchor>
  <xdr:twoCellAnchor>
    <xdr:from>
      <xdr:col>5</xdr:col>
      <xdr:colOff>30972</xdr:colOff>
      <xdr:row>204</xdr:row>
      <xdr:rowOff>35718</xdr:rowOff>
    </xdr:from>
    <xdr:to>
      <xdr:col>5</xdr:col>
      <xdr:colOff>4402947</xdr:colOff>
      <xdr:row>204</xdr:row>
      <xdr:rowOff>2347367</xdr:rowOff>
    </xdr:to>
    <xdr:graphicFrame macro="">
      <xdr:nvGraphicFramePr>
        <xdr:cNvPr id="147" name="Chart 3">
          <a:extLst>
            <a:ext uri="{FF2B5EF4-FFF2-40B4-BE49-F238E27FC236}">
              <a16:creationId xmlns:a16="http://schemas.microsoft.com/office/drawing/2014/main" id="{61E193DF-4F62-4E01-83F2-ECCD011876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2"/>
        </a:graphicData>
      </a:graphic>
    </xdr:graphicFrame>
    <xdr:clientData/>
  </xdr:twoCellAnchor>
  <xdr:twoCellAnchor>
    <xdr:from>
      <xdr:col>5</xdr:col>
      <xdr:colOff>23813</xdr:colOff>
      <xdr:row>205</xdr:row>
      <xdr:rowOff>23813</xdr:rowOff>
    </xdr:from>
    <xdr:to>
      <xdr:col>5</xdr:col>
      <xdr:colOff>4405718</xdr:colOff>
      <xdr:row>205</xdr:row>
      <xdr:rowOff>2336956</xdr:rowOff>
    </xdr:to>
    <xdr:graphicFrame macro="">
      <xdr:nvGraphicFramePr>
        <xdr:cNvPr id="148" name="Chart 1">
          <a:extLst>
            <a:ext uri="{FF2B5EF4-FFF2-40B4-BE49-F238E27FC236}">
              <a16:creationId xmlns:a16="http://schemas.microsoft.com/office/drawing/2014/main" id="{DDBCC767-7255-4C1D-A0AE-844331382C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3"/>
        </a:graphicData>
      </a:graphic>
    </xdr:graphicFrame>
    <xdr:clientData/>
  </xdr:twoCellAnchor>
  <xdr:twoCellAnchor>
    <xdr:from>
      <xdr:col>5</xdr:col>
      <xdr:colOff>11906</xdr:colOff>
      <xdr:row>206</xdr:row>
      <xdr:rowOff>35718</xdr:rowOff>
    </xdr:from>
    <xdr:to>
      <xdr:col>5</xdr:col>
      <xdr:colOff>4393811</xdr:colOff>
      <xdr:row>206</xdr:row>
      <xdr:rowOff>2348861</xdr:rowOff>
    </xdr:to>
    <xdr:graphicFrame macro="">
      <xdr:nvGraphicFramePr>
        <xdr:cNvPr id="149" name="Chart 1">
          <a:extLst>
            <a:ext uri="{FF2B5EF4-FFF2-40B4-BE49-F238E27FC236}">
              <a16:creationId xmlns:a16="http://schemas.microsoft.com/office/drawing/2014/main" id="{3231A3F3-EC09-4A4F-A3A0-DC1974E7A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4"/>
        </a:graphicData>
      </a:graphic>
    </xdr:graphicFrame>
    <xdr:clientData/>
  </xdr:twoCellAnchor>
  <xdr:twoCellAnchor>
    <xdr:from>
      <xdr:col>5</xdr:col>
      <xdr:colOff>23813</xdr:colOff>
      <xdr:row>207</xdr:row>
      <xdr:rowOff>35718</xdr:rowOff>
    </xdr:from>
    <xdr:to>
      <xdr:col>5</xdr:col>
      <xdr:colOff>4405718</xdr:colOff>
      <xdr:row>207</xdr:row>
      <xdr:rowOff>2348861</xdr:rowOff>
    </xdr:to>
    <xdr:graphicFrame macro="">
      <xdr:nvGraphicFramePr>
        <xdr:cNvPr id="150" name="Chart 1">
          <a:extLst>
            <a:ext uri="{FF2B5EF4-FFF2-40B4-BE49-F238E27FC236}">
              <a16:creationId xmlns:a16="http://schemas.microsoft.com/office/drawing/2014/main" id="{EA8740F9-F014-499D-A33F-7D21243EC5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5"/>
        </a:graphicData>
      </a:graphic>
    </xdr:graphicFrame>
    <xdr:clientData/>
  </xdr:twoCellAnchor>
  <xdr:twoCellAnchor>
    <xdr:from>
      <xdr:col>5</xdr:col>
      <xdr:colOff>23812</xdr:colOff>
      <xdr:row>208</xdr:row>
      <xdr:rowOff>35719</xdr:rowOff>
    </xdr:from>
    <xdr:to>
      <xdr:col>5</xdr:col>
      <xdr:colOff>4405717</xdr:colOff>
      <xdr:row>208</xdr:row>
      <xdr:rowOff>2348862</xdr:rowOff>
    </xdr:to>
    <xdr:graphicFrame macro="">
      <xdr:nvGraphicFramePr>
        <xdr:cNvPr id="151" name="Chart 1">
          <a:extLst>
            <a:ext uri="{FF2B5EF4-FFF2-40B4-BE49-F238E27FC236}">
              <a16:creationId xmlns:a16="http://schemas.microsoft.com/office/drawing/2014/main" id="{66FCD96B-6B8B-48C9-A50F-7A4899ACDB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6"/>
        </a:graphicData>
      </a:graphic>
    </xdr:graphicFrame>
    <xdr:clientData/>
  </xdr:twoCellAnchor>
  <xdr:twoCellAnchor>
    <xdr:from>
      <xdr:col>5</xdr:col>
      <xdr:colOff>35719</xdr:colOff>
      <xdr:row>209</xdr:row>
      <xdr:rowOff>11907</xdr:rowOff>
    </xdr:from>
    <xdr:to>
      <xdr:col>5</xdr:col>
      <xdr:colOff>4417624</xdr:colOff>
      <xdr:row>209</xdr:row>
      <xdr:rowOff>2325050</xdr:rowOff>
    </xdr:to>
    <xdr:graphicFrame macro="">
      <xdr:nvGraphicFramePr>
        <xdr:cNvPr id="152" name="Chart 1">
          <a:extLst>
            <a:ext uri="{FF2B5EF4-FFF2-40B4-BE49-F238E27FC236}">
              <a16:creationId xmlns:a16="http://schemas.microsoft.com/office/drawing/2014/main" id="{DA5DAC68-25F6-45C9-9033-A665304F1E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7"/>
        </a:graphicData>
      </a:graphic>
    </xdr:graphicFrame>
    <xdr:clientData/>
  </xdr:twoCellAnchor>
  <xdr:twoCellAnchor>
    <xdr:from>
      <xdr:col>5</xdr:col>
      <xdr:colOff>23812</xdr:colOff>
      <xdr:row>210</xdr:row>
      <xdr:rowOff>35719</xdr:rowOff>
    </xdr:from>
    <xdr:to>
      <xdr:col>5</xdr:col>
      <xdr:colOff>4405717</xdr:colOff>
      <xdr:row>210</xdr:row>
      <xdr:rowOff>2348862</xdr:rowOff>
    </xdr:to>
    <xdr:graphicFrame macro="">
      <xdr:nvGraphicFramePr>
        <xdr:cNvPr id="153" name="Chart 1">
          <a:extLst>
            <a:ext uri="{FF2B5EF4-FFF2-40B4-BE49-F238E27FC236}">
              <a16:creationId xmlns:a16="http://schemas.microsoft.com/office/drawing/2014/main" id="{863586DF-A3DE-44DF-955A-BA8F45E676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8"/>
        </a:graphicData>
      </a:graphic>
    </xdr:graphicFrame>
    <xdr:clientData/>
  </xdr:twoCellAnchor>
  <xdr:twoCellAnchor>
    <xdr:from>
      <xdr:col>5</xdr:col>
      <xdr:colOff>11906</xdr:colOff>
      <xdr:row>211</xdr:row>
      <xdr:rowOff>35719</xdr:rowOff>
    </xdr:from>
    <xdr:to>
      <xdr:col>5</xdr:col>
      <xdr:colOff>4393811</xdr:colOff>
      <xdr:row>211</xdr:row>
      <xdr:rowOff>2348862</xdr:rowOff>
    </xdr:to>
    <xdr:graphicFrame macro="">
      <xdr:nvGraphicFramePr>
        <xdr:cNvPr id="154" name="Chart 1">
          <a:extLst>
            <a:ext uri="{FF2B5EF4-FFF2-40B4-BE49-F238E27FC236}">
              <a16:creationId xmlns:a16="http://schemas.microsoft.com/office/drawing/2014/main" id="{97A69967-A73F-4AE5-93BA-025663A27B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9"/>
        </a:graphicData>
      </a:graphic>
    </xdr:graphicFrame>
    <xdr:clientData/>
  </xdr:twoCellAnchor>
  <xdr:twoCellAnchor>
    <xdr:from>
      <xdr:col>5</xdr:col>
      <xdr:colOff>11906</xdr:colOff>
      <xdr:row>212</xdr:row>
      <xdr:rowOff>23812</xdr:rowOff>
    </xdr:from>
    <xdr:to>
      <xdr:col>5</xdr:col>
      <xdr:colOff>4393811</xdr:colOff>
      <xdr:row>212</xdr:row>
      <xdr:rowOff>2336955</xdr:rowOff>
    </xdr:to>
    <xdr:graphicFrame macro="">
      <xdr:nvGraphicFramePr>
        <xdr:cNvPr id="155" name="Chart 1">
          <a:extLst>
            <a:ext uri="{FF2B5EF4-FFF2-40B4-BE49-F238E27FC236}">
              <a16:creationId xmlns:a16="http://schemas.microsoft.com/office/drawing/2014/main" id="{3BAC29EA-00C5-4A93-B53B-6126BC8616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0"/>
        </a:graphicData>
      </a:graphic>
    </xdr:graphicFrame>
    <xdr:clientData/>
  </xdr:twoCellAnchor>
  <xdr:twoCellAnchor>
    <xdr:from>
      <xdr:col>5</xdr:col>
      <xdr:colOff>23813</xdr:colOff>
      <xdr:row>213</xdr:row>
      <xdr:rowOff>35718</xdr:rowOff>
    </xdr:from>
    <xdr:to>
      <xdr:col>5</xdr:col>
      <xdr:colOff>4405718</xdr:colOff>
      <xdr:row>213</xdr:row>
      <xdr:rowOff>2348861</xdr:rowOff>
    </xdr:to>
    <xdr:graphicFrame macro="">
      <xdr:nvGraphicFramePr>
        <xdr:cNvPr id="156" name="Chart 1">
          <a:extLst>
            <a:ext uri="{FF2B5EF4-FFF2-40B4-BE49-F238E27FC236}">
              <a16:creationId xmlns:a16="http://schemas.microsoft.com/office/drawing/2014/main" id="{C9372D62-9782-4CFE-8F73-5149ABAE04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1"/>
        </a:graphicData>
      </a:graphic>
    </xdr:graphicFrame>
    <xdr:clientData/>
  </xdr:twoCellAnchor>
  <xdr:twoCellAnchor>
    <xdr:from>
      <xdr:col>5</xdr:col>
      <xdr:colOff>23812</xdr:colOff>
      <xdr:row>214</xdr:row>
      <xdr:rowOff>23813</xdr:rowOff>
    </xdr:from>
    <xdr:to>
      <xdr:col>5</xdr:col>
      <xdr:colOff>4405717</xdr:colOff>
      <xdr:row>214</xdr:row>
      <xdr:rowOff>2336956</xdr:rowOff>
    </xdr:to>
    <xdr:graphicFrame macro="">
      <xdr:nvGraphicFramePr>
        <xdr:cNvPr id="157" name="Chart 1">
          <a:extLst>
            <a:ext uri="{FF2B5EF4-FFF2-40B4-BE49-F238E27FC236}">
              <a16:creationId xmlns:a16="http://schemas.microsoft.com/office/drawing/2014/main" id="{CBC8DADA-C780-4E61-893B-E9CED90743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2"/>
        </a:graphicData>
      </a:graphic>
    </xdr:graphicFrame>
    <xdr:clientData/>
  </xdr:twoCellAnchor>
  <xdr:twoCellAnchor>
    <xdr:from>
      <xdr:col>5</xdr:col>
      <xdr:colOff>28170</xdr:colOff>
      <xdr:row>224</xdr:row>
      <xdr:rowOff>20482</xdr:rowOff>
    </xdr:from>
    <xdr:to>
      <xdr:col>5</xdr:col>
      <xdr:colOff>4410075</xdr:colOff>
      <xdr:row>224</xdr:row>
      <xdr:rowOff>2333625</xdr:rowOff>
    </xdr:to>
    <xdr:graphicFrame macro="">
      <xdr:nvGraphicFramePr>
        <xdr:cNvPr id="158" name="Chart 1">
          <a:extLst>
            <a:ext uri="{FF2B5EF4-FFF2-40B4-BE49-F238E27FC236}">
              <a16:creationId xmlns:a16="http://schemas.microsoft.com/office/drawing/2014/main" id="{7DDC3D44-B427-4A38-83C9-D7521E60F5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3"/>
        </a:graphicData>
      </a:graphic>
    </xdr:graphicFrame>
    <xdr:clientData/>
  </xdr:twoCellAnchor>
  <xdr:twoCellAnchor>
    <xdr:from>
      <xdr:col>5</xdr:col>
      <xdr:colOff>30972</xdr:colOff>
      <xdr:row>225</xdr:row>
      <xdr:rowOff>35718</xdr:rowOff>
    </xdr:from>
    <xdr:to>
      <xdr:col>5</xdr:col>
      <xdr:colOff>4402947</xdr:colOff>
      <xdr:row>225</xdr:row>
      <xdr:rowOff>2347367</xdr:rowOff>
    </xdr:to>
    <xdr:graphicFrame macro="">
      <xdr:nvGraphicFramePr>
        <xdr:cNvPr id="159" name="Chart 3">
          <a:extLst>
            <a:ext uri="{FF2B5EF4-FFF2-40B4-BE49-F238E27FC236}">
              <a16:creationId xmlns:a16="http://schemas.microsoft.com/office/drawing/2014/main" id="{26C7BB36-7055-467F-BFB8-11C15191F6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4"/>
        </a:graphicData>
      </a:graphic>
    </xdr:graphicFrame>
    <xdr:clientData/>
  </xdr:twoCellAnchor>
  <xdr:twoCellAnchor>
    <xdr:from>
      <xdr:col>5</xdr:col>
      <xdr:colOff>23813</xdr:colOff>
      <xdr:row>226</xdr:row>
      <xdr:rowOff>23813</xdr:rowOff>
    </xdr:from>
    <xdr:to>
      <xdr:col>5</xdr:col>
      <xdr:colOff>4405718</xdr:colOff>
      <xdr:row>226</xdr:row>
      <xdr:rowOff>2336956</xdr:rowOff>
    </xdr:to>
    <xdr:graphicFrame macro="">
      <xdr:nvGraphicFramePr>
        <xdr:cNvPr id="160" name="Chart 1">
          <a:extLst>
            <a:ext uri="{FF2B5EF4-FFF2-40B4-BE49-F238E27FC236}">
              <a16:creationId xmlns:a16="http://schemas.microsoft.com/office/drawing/2014/main" id="{5F3B48BE-1C49-4DCE-9825-3E8011B6BE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5"/>
        </a:graphicData>
      </a:graphic>
    </xdr:graphicFrame>
    <xdr:clientData/>
  </xdr:twoCellAnchor>
  <xdr:twoCellAnchor>
    <xdr:from>
      <xdr:col>5</xdr:col>
      <xdr:colOff>11906</xdr:colOff>
      <xdr:row>227</xdr:row>
      <xdr:rowOff>35718</xdr:rowOff>
    </xdr:from>
    <xdr:to>
      <xdr:col>5</xdr:col>
      <xdr:colOff>4393811</xdr:colOff>
      <xdr:row>227</xdr:row>
      <xdr:rowOff>2348861</xdr:rowOff>
    </xdr:to>
    <xdr:graphicFrame macro="">
      <xdr:nvGraphicFramePr>
        <xdr:cNvPr id="161" name="Chart 1">
          <a:extLst>
            <a:ext uri="{FF2B5EF4-FFF2-40B4-BE49-F238E27FC236}">
              <a16:creationId xmlns:a16="http://schemas.microsoft.com/office/drawing/2014/main" id="{073AD798-D594-4E6D-A826-F1F0276B18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6"/>
        </a:graphicData>
      </a:graphic>
    </xdr:graphicFrame>
    <xdr:clientData/>
  </xdr:twoCellAnchor>
  <xdr:twoCellAnchor>
    <xdr:from>
      <xdr:col>5</xdr:col>
      <xdr:colOff>23813</xdr:colOff>
      <xdr:row>228</xdr:row>
      <xdr:rowOff>35718</xdr:rowOff>
    </xdr:from>
    <xdr:to>
      <xdr:col>5</xdr:col>
      <xdr:colOff>4405718</xdr:colOff>
      <xdr:row>228</xdr:row>
      <xdr:rowOff>2348861</xdr:rowOff>
    </xdr:to>
    <xdr:graphicFrame macro="">
      <xdr:nvGraphicFramePr>
        <xdr:cNvPr id="162" name="Chart 1">
          <a:extLst>
            <a:ext uri="{FF2B5EF4-FFF2-40B4-BE49-F238E27FC236}">
              <a16:creationId xmlns:a16="http://schemas.microsoft.com/office/drawing/2014/main" id="{3BEF107A-C10C-4CDA-BF4C-D75040EE5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7"/>
        </a:graphicData>
      </a:graphic>
    </xdr:graphicFrame>
    <xdr:clientData/>
  </xdr:twoCellAnchor>
  <xdr:twoCellAnchor>
    <xdr:from>
      <xdr:col>5</xdr:col>
      <xdr:colOff>23812</xdr:colOff>
      <xdr:row>229</xdr:row>
      <xdr:rowOff>35719</xdr:rowOff>
    </xdr:from>
    <xdr:to>
      <xdr:col>5</xdr:col>
      <xdr:colOff>4405717</xdr:colOff>
      <xdr:row>229</xdr:row>
      <xdr:rowOff>2348862</xdr:rowOff>
    </xdr:to>
    <xdr:graphicFrame macro="">
      <xdr:nvGraphicFramePr>
        <xdr:cNvPr id="163" name="Chart 1">
          <a:extLst>
            <a:ext uri="{FF2B5EF4-FFF2-40B4-BE49-F238E27FC236}">
              <a16:creationId xmlns:a16="http://schemas.microsoft.com/office/drawing/2014/main" id="{68AE3BDC-AA8D-48F9-8D17-9FDDDC0DBB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8"/>
        </a:graphicData>
      </a:graphic>
    </xdr:graphicFrame>
    <xdr:clientData/>
  </xdr:twoCellAnchor>
  <xdr:twoCellAnchor>
    <xdr:from>
      <xdr:col>5</xdr:col>
      <xdr:colOff>35719</xdr:colOff>
      <xdr:row>230</xdr:row>
      <xdr:rowOff>11907</xdr:rowOff>
    </xdr:from>
    <xdr:to>
      <xdr:col>5</xdr:col>
      <xdr:colOff>4417624</xdr:colOff>
      <xdr:row>230</xdr:row>
      <xdr:rowOff>2325050</xdr:rowOff>
    </xdr:to>
    <xdr:graphicFrame macro="">
      <xdr:nvGraphicFramePr>
        <xdr:cNvPr id="164" name="Chart 1">
          <a:extLst>
            <a:ext uri="{FF2B5EF4-FFF2-40B4-BE49-F238E27FC236}">
              <a16:creationId xmlns:a16="http://schemas.microsoft.com/office/drawing/2014/main" id="{CC5750F1-3EA9-4AFA-9B5C-BA82BF98B4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9"/>
        </a:graphicData>
      </a:graphic>
    </xdr:graphicFrame>
    <xdr:clientData/>
  </xdr:twoCellAnchor>
  <xdr:twoCellAnchor>
    <xdr:from>
      <xdr:col>5</xdr:col>
      <xdr:colOff>23812</xdr:colOff>
      <xdr:row>231</xdr:row>
      <xdr:rowOff>35719</xdr:rowOff>
    </xdr:from>
    <xdr:to>
      <xdr:col>5</xdr:col>
      <xdr:colOff>4405717</xdr:colOff>
      <xdr:row>231</xdr:row>
      <xdr:rowOff>2348862</xdr:rowOff>
    </xdr:to>
    <xdr:graphicFrame macro="">
      <xdr:nvGraphicFramePr>
        <xdr:cNvPr id="165" name="Chart 1">
          <a:extLst>
            <a:ext uri="{FF2B5EF4-FFF2-40B4-BE49-F238E27FC236}">
              <a16:creationId xmlns:a16="http://schemas.microsoft.com/office/drawing/2014/main" id="{0627A7FE-B955-4D00-A9C8-31C07038A4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0"/>
        </a:graphicData>
      </a:graphic>
    </xdr:graphicFrame>
    <xdr:clientData/>
  </xdr:twoCellAnchor>
  <xdr:twoCellAnchor>
    <xdr:from>
      <xdr:col>5</xdr:col>
      <xdr:colOff>11906</xdr:colOff>
      <xdr:row>232</xdr:row>
      <xdr:rowOff>35719</xdr:rowOff>
    </xdr:from>
    <xdr:to>
      <xdr:col>5</xdr:col>
      <xdr:colOff>4393811</xdr:colOff>
      <xdr:row>232</xdr:row>
      <xdr:rowOff>2348862</xdr:rowOff>
    </xdr:to>
    <xdr:graphicFrame macro="">
      <xdr:nvGraphicFramePr>
        <xdr:cNvPr id="166" name="Chart 1">
          <a:extLst>
            <a:ext uri="{FF2B5EF4-FFF2-40B4-BE49-F238E27FC236}">
              <a16:creationId xmlns:a16="http://schemas.microsoft.com/office/drawing/2014/main" id="{6834A014-C2DC-4355-8A42-145CC11A67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1"/>
        </a:graphicData>
      </a:graphic>
    </xdr:graphicFrame>
    <xdr:clientData/>
  </xdr:twoCellAnchor>
  <xdr:twoCellAnchor>
    <xdr:from>
      <xdr:col>5</xdr:col>
      <xdr:colOff>11906</xdr:colOff>
      <xdr:row>233</xdr:row>
      <xdr:rowOff>23812</xdr:rowOff>
    </xdr:from>
    <xdr:to>
      <xdr:col>5</xdr:col>
      <xdr:colOff>4393811</xdr:colOff>
      <xdr:row>233</xdr:row>
      <xdr:rowOff>2336955</xdr:rowOff>
    </xdr:to>
    <xdr:graphicFrame macro="">
      <xdr:nvGraphicFramePr>
        <xdr:cNvPr id="167" name="Chart 1">
          <a:extLst>
            <a:ext uri="{FF2B5EF4-FFF2-40B4-BE49-F238E27FC236}">
              <a16:creationId xmlns:a16="http://schemas.microsoft.com/office/drawing/2014/main" id="{A9C4CF15-4323-4E97-80B9-736DA2C530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2"/>
        </a:graphicData>
      </a:graphic>
    </xdr:graphicFrame>
    <xdr:clientData/>
  </xdr:twoCellAnchor>
  <xdr:twoCellAnchor>
    <xdr:from>
      <xdr:col>5</xdr:col>
      <xdr:colOff>23813</xdr:colOff>
      <xdr:row>234</xdr:row>
      <xdr:rowOff>35718</xdr:rowOff>
    </xdr:from>
    <xdr:to>
      <xdr:col>5</xdr:col>
      <xdr:colOff>4405718</xdr:colOff>
      <xdr:row>234</xdr:row>
      <xdr:rowOff>2348861</xdr:rowOff>
    </xdr:to>
    <xdr:graphicFrame macro="">
      <xdr:nvGraphicFramePr>
        <xdr:cNvPr id="168" name="Chart 1">
          <a:extLst>
            <a:ext uri="{FF2B5EF4-FFF2-40B4-BE49-F238E27FC236}">
              <a16:creationId xmlns:a16="http://schemas.microsoft.com/office/drawing/2014/main" id="{CC0AF84C-C7DD-4A64-BEF9-90C509A83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3"/>
        </a:graphicData>
      </a:graphic>
    </xdr:graphicFrame>
    <xdr:clientData/>
  </xdr:twoCellAnchor>
  <xdr:twoCellAnchor>
    <xdr:from>
      <xdr:col>5</xdr:col>
      <xdr:colOff>23812</xdr:colOff>
      <xdr:row>235</xdr:row>
      <xdr:rowOff>23813</xdr:rowOff>
    </xdr:from>
    <xdr:to>
      <xdr:col>5</xdr:col>
      <xdr:colOff>4405717</xdr:colOff>
      <xdr:row>235</xdr:row>
      <xdr:rowOff>2336956</xdr:rowOff>
    </xdr:to>
    <xdr:graphicFrame macro="">
      <xdr:nvGraphicFramePr>
        <xdr:cNvPr id="169" name="Chart 1">
          <a:extLst>
            <a:ext uri="{FF2B5EF4-FFF2-40B4-BE49-F238E27FC236}">
              <a16:creationId xmlns:a16="http://schemas.microsoft.com/office/drawing/2014/main" id="{F35E7C3B-7E92-4DA6-8675-E45BDC0D8F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4"/>
        </a:graphicData>
      </a:graphic>
    </xdr:graphicFrame>
    <xdr:clientData/>
  </xdr:twoCellAnchor>
  <xdr:twoCellAnchor>
    <xdr:from>
      <xdr:col>5</xdr:col>
      <xdr:colOff>63887</xdr:colOff>
      <xdr:row>243</xdr:row>
      <xdr:rowOff>127640</xdr:rowOff>
    </xdr:from>
    <xdr:to>
      <xdr:col>5</xdr:col>
      <xdr:colOff>4993821</xdr:colOff>
      <xdr:row>243</xdr:row>
      <xdr:rowOff>2422072</xdr:rowOff>
    </xdr:to>
    <xdr:graphicFrame macro="">
      <xdr:nvGraphicFramePr>
        <xdr:cNvPr id="170" name="Chart 1">
          <a:extLst>
            <a:ext uri="{FF2B5EF4-FFF2-40B4-BE49-F238E27FC236}">
              <a16:creationId xmlns:a16="http://schemas.microsoft.com/office/drawing/2014/main" id="{E29F03E9-9EE6-4C93-AC47-775B970C7A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5"/>
        </a:graphicData>
      </a:graphic>
    </xdr:graphicFrame>
    <xdr:clientData/>
  </xdr:twoCellAnchor>
  <xdr:twoCellAnchor>
    <xdr:from>
      <xdr:col>5</xdr:col>
      <xdr:colOff>13606</xdr:colOff>
      <xdr:row>245</xdr:row>
      <xdr:rowOff>27214</xdr:rowOff>
    </xdr:from>
    <xdr:to>
      <xdr:col>5</xdr:col>
      <xdr:colOff>4943540</xdr:colOff>
      <xdr:row>245</xdr:row>
      <xdr:rowOff>2326822</xdr:rowOff>
    </xdr:to>
    <xdr:graphicFrame macro="">
      <xdr:nvGraphicFramePr>
        <xdr:cNvPr id="171" name="Chart 1">
          <a:extLst>
            <a:ext uri="{FF2B5EF4-FFF2-40B4-BE49-F238E27FC236}">
              <a16:creationId xmlns:a16="http://schemas.microsoft.com/office/drawing/2014/main" id="{792DF1A4-2A55-415A-860E-F0F33FF322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6"/>
        </a:graphicData>
      </a:graphic>
    </xdr:graphicFrame>
    <xdr:clientData/>
  </xdr:twoCellAnchor>
  <xdr:twoCellAnchor>
    <xdr:from>
      <xdr:col>5</xdr:col>
      <xdr:colOff>79374</xdr:colOff>
      <xdr:row>247</xdr:row>
      <xdr:rowOff>63500</xdr:rowOff>
    </xdr:from>
    <xdr:to>
      <xdr:col>5</xdr:col>
      <xdr:colOff>4898183</xdr:colOff>
      <xdr:row>247</xdr:row>
      <xdr:rowOff>2363108</xdr:rowOff>
    </xdr:to>
    <xdr:graphicFrame macro="">
      <xdr:nvGraphicFramePr>
        <xdr:cNvPr id="172" name="Chart 1">
          <a:extLst>
            <a:ext uri="{FF2B5EF4-FFF2-40B4-BE49-F238E27FC236}">
              <a16:creationId xmlns:a16="http://schemas.microsoft.com/office/drawing/2014/main" id="{CBD8AB36-A452-4D3B-A361-15CF656BE5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7"/>
        </a:graphicData>
      </a:graphic>
    </xdr:graphicFrame>
    <xdr:clientData/>
  </xdr:twoCellAnchor>
  <xdr:twoCellAnchor>
    <xdr:from>
      <xdr:col>5</xdr:col>
      <xdr:colOff>47625</xdr:colOff>
      <xdr:row>249</xdr:row>
      <xdr:rowOff>31750</xdr:rowOff>
    </xdr:from>
    <xdr:to>
      <xdr:col>5</xdr:col>
      <xdr:colOff>4866434</xdr:colOff>
      <xdr:row>249</xdr:row>
      <xdr:rowOff>2331358</xdr:rowOff>
    </xdr:to>
    <xdr:graphicFrame macro="">
      <xdr:nvGraphicFramePr>
        <xdr:cNvPr id="173" name="Chart 1">
          <a:extLst>
            <a:ext uri="{FF2B5EF4-FFF2-40B4-BE49-F238E27FC236}">
              <a16:creationId xmlns:a16="http://schemas.microsoft.com/office/drawing/2014/main" id="{A1CB8ADD-E7AD-4563-B914-72B27FF4B4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8"/>
        </a:graphicData>
      </a:graphic>
    </xdr:graphicFrame>
    <xdr:clientData/>
  </xdr:twoCellAnchor>
  <xdr:twoCellAnchor>
    <xdr:from>
      <xdr:col>5</xdr:col>
      <xdr:colOff>63500</xdr:colOff>
      <xdr:row>252</xdr:row>
      <xdr:rowOff>79375</xdr:rowOff>
    </xdr:from>
    <xdr:to>
      <xdr:col>5</xdr:col>
      <xdr:colOff>4882309</xdr:colOff>
      <xdr:row>252</xdr:row>
      <xdr:rowOff>2378983</xdr:rowOff>
    </xdr:to>
    <xdr:graphicFrame macro="">
      <xdr:nvGraphicFramePr>
        <xdr:cNvPr id="174" name="Chart 1">
          <a:extLst>
            <a:ext uri="{FF2B5EF4-FFF2-40B4-BE49-F238E27FC236}">
              <a16:creationId xmlns:a16="http://schemas.microsoft.com/office/drawing/2014/main" id="{97A57A37-711D-4D29-B99A-EF40369F36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9"/>
        </a:graphicData>
      </a:graphic>
    </xdr:graphicFrame>
    <xdr:clientData/>
  </xdr:twoCellAnchor>
  <xdr:twoCellAnchor>
    <xdr:from>
      <xdr:col>5</xdr:col>
      <xdr:colOff>47625</xdr:colOff>
      <xdr:row>254</xdr:row>
      <xdr:rowOff>95250</xdr:rowOff>
    </xdr:from>
    <xdr:to>
      <xdr:col>5</xdr:col>
      <xdr:colOff>4866434</xdr:colOff>
      <xdr:row>254</xdr:row>
      <xdr:rowOff>2394858</xdr:rowOff>
    </xdr:to>
    <xdr:graphicFrame macro="">
      <xdr:nvGraphicFramePr>
        <xdr:cNvPr id="175" name="Chart 1">
          <a:extLst>
            <a:ext uri="{FF2B5EF4-FFF2-40B4-BE49-F238E27FC236}">
              <a16:creationId xmlns:a16="http://schemas.microsoft.com/office/drawing/2014/main" id="{EA3C0796-994E-4B2E-8A54-47C248043C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0"/>
        </a:graphicData>
      </a:graphic>
    </xdr:graphicFrame>
    <xdr:clientData/>
  </xdr:twoCellAnchor>
  <xdr:twoCellAnchor>
    <xdr:from>
      <xdr:col>5</xdr:col>
      <xdr:colOff>158750</xdr:colOff>
      <xdr:row>256</xdr:row>
      <xdr:rowOff>95250</xdr:rowOff>
    </xdr:from>
    <xdr:to>
      <xdr:col>5</xdr:col>
      <xdr:colOff>4977559</xdr:colOff>
      <xdr:row>256</xdr:row>
      <xdr:rowOff>2394858</xdr:rowOff>
    </xdr:to>
    <xdr:graphicFrame macro="">
      <xdr:nvGraphicFramePr>
        <xdr:cNvPr id="176" name="Chart 1">
          <a:extLst>
            <a:ext uri="{FF2B5EF4-FFF2-40B4-BE49-F238E27FC236}">
              <a16:creationId xmlns:a16="http://schemas.microsoft.com/office/drawing/2014/main" id="{6E8E33C3-025D-4A72-B3BF-09CDC9AAA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1"/>
        </a:graphicData>
      </a:graphic>
    </xdr:graphicFrame>
    <xdr:clientData/>
  </xdr:twoCellAnchor>
  <xdr:twoCellAnchor>
    <xdr:from>
      <xdr:col>5</xdr:col>
      <xdr:colOff>142875</xdr:colOff>
      <xdr:row>259</xdr:row>
      <xdr:rowOff>95250</xdr:rowOff>
    </xdr:from>
    <xdr:to>
      <xdr:col>5</xdr:col>
      <xdr:colOff>4961684</xdr:colOff>
      <xdr:row>259</xdr:row>
      <xdr:rowOff>2394858</xdr:rowOff>
    </xdr:to>
    <xdr:graphicFrame macro="">
      <xdr:nvGraphicFramePr>
        <xdr:cNvPr id="177" name="Chart 1">
          <a:extLst>
            <a:ext uri="{FF2B5EF4-FFF2-40B4-BE49-F238E27FC236}">
              <a16:creationId xmlns:a16="http://schemas.microsoft.com/office/drawing/2014/main" id="{BD31FC1D-C7CE-438D-B597-486B1E5D78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2"/>
        </a:graphicData>
      </a:graphic>
    </xdr:graphicFrame>
    <xdr:clientData/>
  </xdr:twoCellAnchor>
  <xdr:twoCellAnchor>
    <xdr:from>
      <xdr:col>5</xdr:col>
      <xdr:colOff>68036</xdr:colOff>
      <xdr:row>244</xdr:row>
      <xdr:rowOff>27214</xdr:rowOff>
    </xdr:from>
    <xdr:to>
      <xdr:col>5</xdr:col>
      <xdr:colOff>4997970</xdr:colOff>
      <xdr:row>244</xdr:row>
      <xdr:rowOff>2321646</xdr:rowOff>
    </xdr:to>
    <xdr:graphicFrame macro="">
      <xdr:nvGraphicFramePr>
        <xdr:cNvPr id="178" name="Chart 1">
          <a:extLst>
            <a:ext uri="{FF2B5EF4-FFF2-40B4-BE49-F238E27FC236}">
              <a16:creationId xmlns:a16="http://schemas.microsoft.com/office/drawing/2014/main" id="{9E9B800B-EE78-458E-A18C-EE198456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3"/>
        </a:graphicData>
      </a:graphic>
    </xdr:graphicFrame>
    <xdr:clientData/>
  </xdr:twoCellAnchor>
  <xdr:twoCellAnchor>
    <xdr:from>
      <xdr:col>5</xdr:col>
      <xdr:colOff>63500</xdr:colOff>
      <xdr:row>246</xdr:row>
      <xdr:rowOff>63500</xdr:rowOff>
    </xdr:from>
    <xdr:to>
      <xdr:col>5</xdr:col>
      <xdr:colOff>4993434</xdr:colOff>
      <xdr:row>246</xdr:row>
      <xdr:rowOff>2363108</xdr:rowOff>
    </xdr:to>
    <xdr:graphicFrame macro="">
      <xdr:nvGraphicFramePr>
        <xdr:cNvPr id="179" name="Chart 1">
          <a:extLst>
            <a:ext uri="{FF2B5EF4-FFF2-40B4-BE49-F238E27FC236}">
              <a16:creationId xmlns:a16="http://schemas.microsoft.com/office/drawing/2014/main" id="{E7B46DF0-A073-4006-BFB4-C6F6FF9EF4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4"/>
        </a:graphicData>
      </a:graphic>
    </xdr:graphicFrame>
    <xdr:clientData/>
  </xdr:twoCellAnchor>
  <xdr:twoCellAnchor>
    <xdr:from>
      <xdr:col>5</xdr:col>
      <xdr:colOff>47625</xdr:colOff>
      <xdr:row>248</xdr:row>
      <xdr:rowOff>127000</xdr:rowOff>
    </xdr:from>
    <xdr:to>
      <xdr:col>5</xdr:col>
      <xdr:colOff>4866434</xdr:colOff>
      <xdr:row>248</xdr:row>
      <xdr:rowOff>2426608</xdr:rowOff>
    </xdr:to>
    <xdr:graphicFrame macro="">
      <xdr:nvGraphicFramePr>
        <xdr:cNvPr id="180" name="Chart 1">
          <a:extLst>
            <a:ext uri="{FF2B5EF4-FFF2-40B4-BE49-F238E27FC236}">
              <a16:creationId xmlns:a16="http://schemas.microsoft.com/office/drawing/2014/main" id="{613E022C-3E07-4CCE-853D-21C6E457BB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5"/>
        </a:graphicData>
      </a:graphic>
    </xdr:graphicFrame>
    <xdr:clientData/>
  </xdr:twoCellAnchor>
  <xdr:twoCellAnchor>
    <xdr:from>
      <xdr:col>5</xdr:col>
      <xdr:colOff>79375</xdr:colOff>
      <xdr:row>250</xdr:row>
      <xdr:rowOff>95250</xdr:rowOff>
    </xdr:from>
    <xdr:to>
      <xdr:col>5</xdr:col>
      <xdr:colOff>4898184</xdr:colOff>
      <xdr:row>250</xdr:row>
      <xdr:rowOff>2394858</xdr:rowOff>
    </xdr:to>
    <xdr:graphicFrame macro="">
      <xdr:nvGraphicFramePr>
        <xdr:cNvPr id="181" name="Chart 1">
          <a:extLst>
            <a:ext uri="{FF2B5EF4-FFF2-40B4-BE49-F238E27FC236}">
              <a16:creationId xmlns:a16="http://schemas.microsoft.com/office/drawing/2014/main" id="{6A3E3206-D489-4DA4-A179-FC507483C4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6"/>
        </a:graphicData>
      </a:graphic>
    </xdr:graphicFrame>
    <xdr:clientData/>
  </xdr:twoCellAnchor>
  <xdr:twoCellAnchor>
    <xdr:from>
      <xdr:col>5</xdr:col>
      <xdr:colOff>95250</xdr:colOff>
      <xdr:row>253</xdr:row>
      <xdr:rowOff>111125</xdr:rowOff>
    </xdr:from>
    <xdr:to>
      <xdr:col>5</xdr:col>
      <xdr:colOff>4914059</xdr:colOff>
      <xdr:row>253</xdr:row>
      <xdr:rowOff>2410733</xdr:rowOff>
    </xdr:to>
    <xdr:graphicFrame macro="">
      <xdr:nvGraphicFramePr>
        <xdr:cNvPr id="182" name="Chart 1">
          <a:extLst>
            <a:ext uri="{FF2B5EF4-FFF2-40B4-BE49-F238E27FC236}">
              <a16:creationId xmlns:a16="http://schemas.microsoft.com/office/drawing/2014/main" id="{237D5B92-5F5A-470F-8C69-68FC35344C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7"/>
        </a:graphicData>
      </a:graphic>
    </xdr:graphicFrame>
    <xdr:clientData/>
  </xdr:twoCellAnchor>
  <xdr:twoCellAnchor>
    <xdr:from>
      <xdr:col>5</xdr:col>
      <xdr:colOff>142875</xdr:colOff>
      <xdr:row>255</xdr:row>
      <xdr:rowOff>111125</xdr:rowOff>
    </xdr:from>
    <xdr:to>
      <xdr:col>5</xdr:col>
      <xdr:colOff>4961684</xdr:colOff>
      <xdr:row>255</xdr:row>
      <xdr:rowOff>2410733</xdr:rowOff>
    </xdr:to>
    <xdr:graphicFrame macro="">
      <xdr:nvGraphicFramePr>
        <xdr:cNvPr id="183" name="Chart 1">
          <a:extLst>
            <a:ext uri="{FF2B5EF4-FFF2-40B4-BE49-F238E27FC236}">
              <a16:creationId xmlns:a16="http://schemas.microsoft.com/office/drawing/2014/main" id="{F0466DB7-B22E-4126-AFC3-C1BE77892F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8"/>
        </a:graphicData>
      </a:graphic>
    </xdr:graphicFrame>
    <xdr:clientData/>
  </xdr:twoCellAnchor>
  <xdr:twoCellAnchor>
    <xdr:from>
      <xdr:col>5</xdr:col>
      <xdr:colOff>222250</xdr:colOff>
      <xdr:row>257</xdr:row>
      <xdr:rowOff>127000</xdr:rowOff>
    </xdr:from>
    <xdr:to>
      <xdr:col>5</xdr:col>
      <xdr:colOff>5041059</xdr:colOff>
      <xdr:row>257</xdr:row>
      <xdr:rowOff>2426608</xdr:rowOff>
    </xdr:to>
    <xdr:graphicFrame macro="">
      <xdr:nvGraphicFramePr>
        <xdr:cNvPr id="184" name="Chart 1">
          <a:extLst>
            <a:ext uri="{FF2B5EF4-FFF2-40B4-BE49-F238E27FC236}">
              <a16:creationId xmlns:a16="http://schemas.microsoft.com/office/drawing/2014/main" id="{D65F9040-6399-4FD1-A246-D0F8A496BA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9"/>
        </a:graphicData>
      </a:graphic>
    </xdr:graphicFrame>
    <xdr:clientData/>
  </xdr:twoCellAnchor>
  <xdr:twoCellAnchor>
    <xdr:from>
      <xdr:col>5</xdr:col>
      <xdr:colOff>149678</xdr:colOff>
      <xdr:row>263</xdr:row>
      <xdr:rowOff>122465</xdr:rowOff>
    </xdr:from>
    <xdr:to>
      <xdr:col>5</xdr:col>
      <xdr:colOff>4968487</xdr:colOff>
      <xdr:row>263</xdr:row>
      <xdr:rowOff>2422073</xdr:rowOff>
    </xdr:to>
    <xdr:graphicFrame macro="">
      <xdr:nvGraphicFramePr>
        <xdr:cNvPr id="185" name="Chart 1">
          <a:extLst>
            <a:ext uri="{FF2B5EF4-FFF2-40B4-BE49-F238E27FC236}">
              <a16:creationId xmlns:a16="http://schemas.microsoft.com/office/drawing/2014/main" id="{45BB44C0-E938-4BC9-B37F-51876F4233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0"/>
        </a:graphicData>
      </a:graphic>
    </xdr:graphicFrame>
    <xdr:clientData/>
  </xdr:twoCellAnchor>
  <xdr:twoCellAnchor>
    <xdr:from>
      <xdr:col>5</xdr:col>
      <xdr:colOff>95250</xdr:colOff>
      <xdr:row>261</xdr:row>
      <xdr:rowOff>81643</xdr:rowOff>
    </xdr:from>
    <xdr:to>
      <xdr:col>5</xdr:col>
      <xdr:colOff>4914059</xdr:colOff>
      <xdr:row>261</xdr:row>
      <xdr:rowOff>2381251</xdr:rowOff>
    </xdr:to>
    <xdr:graphicFrame macro="">
      <xdr:nvGraphicFramePr>
        <xdr:cNvPr id="186" name="Chart 1">
          <a:extLst>
            <a:ext uri="{FF2B5EF4-FFF2-40B4-BE49-F238E27FC236}">
              <a16:creationId xmlns:a16="http://schemas.microsoft.com/office/drawing/2014/main" id="{C68264C7-3419-4DFD-9090-B8ECEE562B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1"/>
        </a:graphicData>
      </a:graphic>
    </xdr:graphicFrame>
    <xdr:clientData/>
  </xdr:twoCellAnchor>
  <xdr:twoCellAnchor>
    <xdr:from>
      <xdr:col>5</xdr:col>
      <xdr:colOff>136072</xdr:colOff>
      <xdr:row>260</xdr:row>
      <xdr:rowOff>136072</xdr:rowOff>
    </xdr:from>
    <xdr:to>
      <xdr:col>5</xdr:col>
      <xdr:colOff>4954881</xdr:colOff>
      <xdr:row>260</xdr:row>
      <xdr:rowOff>2435680</xdr:rowOff>
    </xdr:to>
    <xdr:graphicFrame macro="">
      <xdr:nvGraphicFramePr>
        <xdr:cNvPr id="187" name="Chart 1">
          <a:extLst>
            <a:ext uri="{FF2B5EF4-FFF2-40B4-BE49-F238E27FC236}">
              <a16:creationId xmlns:a16="http://schemas.microsoft.com/office/drawing/2014/main" id="{1608E08B-3118-4156-824C-45003AC16A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2"/>
        </a:graphicData>
      </a:graphic>
    </xdr:graphicFrame>
    <xdr:clientData/>
  </xdr:twoCellAnchor>
  <xdr:twoCellAnchor>
    <xdr:from>
      <xdr:col>5</xdr:col>
      <xdr:colOff>190500</xdr:colOff>
      <xdr:row>262</xdr:row>
      <xdr:rowOff>27214</xdr:rowOff>
    </xdr:from>
    <xdr:to>
      <xdr:col>5</xdr:col>
      <xdr:colOff>5009309</xdr:colOff>
      <xdr:row>262</xdr:row>
      <xdr:rowOff>2326822</xdr:rowOff>
    </xdr:to>
    <xdr:graphicFrame macro="">
      <xdr:nvGraphicFramePr>
        <xdr:cNvPr id="188" name="Chart 1">
          <a:extLst>
            <a:ext uri="{FF2B5EF4-FFF2-40B4-BE49-F238E27FC236}">
              <a16:creationId xmlns:a16="http://schemas.microsoft.com/office/drawing/2014/main" id="{DA539B3C-7968-46BA-8115-854DC1840E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3"/>
        </a:graphicData>
      </a:graphic>
    </xdr:graphicFrame>
    <xdr:clientData/>
  </xdr:twoCellAnchor>
  <xdr:twoCellAnchor>
    <xdr:from>
      <xdr:col>5</xdr:col>
      <xdr:colOff>54429</xdr:colOff>
      <xdr:row>264</xdr:row>
      <xdr:rowOff>190500</xdr:rowOff>
    </xdr:from>
    <xdr:to>
      <xdr:col>5</xdr:col>
      <xdr:colOff>4873238</xdr:colOff>
      <xdr:row>264</xdr:row>
      <xdr:rowOff>2490108</xdr:rowOff>
    </xdr:to>
    <xdr:graphicFrame macro="">
      <xdr:nvGraphicFramePr>
        <xdr:cNvPr id="189" name="Chart 1">
          <a:extLst>
            <a:ext uri="{FF2B5EF4-FFF2-40B4-BE49-F238E27FC236}">
              <a16:creationId xmlns:a16="http://schemas.microsoft.com/office/drawing/2014/main" id="{5DA1E05E-6954-446B-A637-8F42C9A7B3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salleeduco-my.sharepoint.com/personal/cryepes_lasalle_edu_co/Documents/Direcci&#243;n%20NPEG/ACBSP/2024-2/Para%20Presentar%20a%20Mentora/Standard%204/Student%20learning%20assesment%20per%20Academic%20Program/Table%204.1%20Economic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lasalleeduco-my.sharepoint.com/personal/cryepes_lasalle_edu_co/Documents/Direcci&#243;n%20NPEG/ACBSP/2024-2/Para%20Presentar%20a%20Mentora/Standard%204/Student%20learning%20assesment%20per%20Academic%20Program/Table%204.1%20Accounting.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lasalleeduco-my.sharepoint.com/personal/cryepes_lasalle_edu_co/Documents/Direcci&#243;n%20NPEG/ACBSP/2024-2/Para%20Presentar%20a%20Mentora/Standard%204/Student%20learning%20assesment%20per%20Academic%20Program/Table%204.1%20Agribusiness.xlsx?E105F558" TargetMode="External"/><Relationship Id="rId1" Type="http://schemas.openxmlformats.org/officeDocument/2006/relationships/externalLinkPath" Target="file:///\\E105F558\Table%204.1%20Agribusiness.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https://lasalleeduco-my.sharepoint.com/personal/cryepes_lasalle_edu_co/Documents/Direcci&#243;n%20NPEG/ACBSP/2024-2/Para%20Presentar%20a%20Mentora/Standard%204/Student%20learning%20assesment%20per%20Academic%20Program/Table%204.1%20Business%20Administration.xlsx?E105F558" TargetMode="External"/><Relationship Id="rId1" Type="http://schemas.openxmlformats.org/officeDocument/2006/relationships/externalLinkPath" Target="file:///\\E105F558\Table%204.1%20Business%20Administrat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ryepes/Downloads/Table%204.1%20Business%20and%20International%20Relation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rmndoibanez/Desktop/UNISALLE/OTROS%20DOCS%20UNISALLE/ACBSP/STANDARD%204/RESULTADOS%20DE%20APRENDIZAJE%20ACBSP-Evaluacio&#769;n%20de%20Resultados%20de%20Aprendizaje%20mid-term%202023-1-2%20y%202024-1.xlsx"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https://lasalleeduco-my.sharepoint.com/personal/cryepes_lasalle_edu_co/Documents/Direcci&#243;n%20NPEG/ACBSP/2024-2/Para%20Presentar%20a%20Mentora/Standard%204/Student%20learning%20assesment%20per%20Academic%20Program/Table%204.1%20Finance%20and%20International%20Trade.xlsx?E105F558" TargetMode="External"/><Relationship Id="rId1" Type="http://schemas.openxmlformats.org/officeDocument/2006/relationships/externalLinkPath" Target="file:///\\E105F558\Table%204.1%20Finance%20and%20International%20Trade.xlsx"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https://lasalleeduco-my.sharepoint.com/personal/cryepes_lasalle_edu_co/Documents/Direcci&#243;n%20NPEG/ACBSP/2024-2/Para%20Presentar%20a%20Mentora/Standard%204/Student%20learning%20assesment%20per%20Academic%20Program/Table%204.1%20Business%20school%20(postgraduates).xlsx?E105F558" TargetMode="External"/><Relationship Id="rId1" Type="http://schemas.openxmlformats.org/officeDocument/2006/relationships/externalLinkPath" Target="file:///\\E105F558\Table%204.1%20Business%20school%20(postgradu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4.1 SLO Middle"/>
      <sheetName val="Table 4.1 SLO Last"/>
      <sheetName val="Data"/>
      <sheetName val="CPC"/>
    </sheetNames>
    <sheetDataSet>
      <sheetData sheetId="0">
        <row r="11">
          <cell r="G11" t="str">
            <v>2023-1</v>
          </cell>
          <cell r="H11" t="str">
            <v>2023-2</v>
          </cell>
          <cell r="I11" t="str">
            <v>2024-1</v>
          </cell>
        </row>
        <row r="12">
          <cell r="G12">
            <v>0.59109311740890647</v>
          </cell>
          <cell r="H12">
            <v>0.53296703296703296</v>
          </cell>
          <cell r="I12">
            <v>0.63532763532763503</v>
          </cell>
        </row>
        <row r="13">
          <cell r="G13">
            <v>0.39473684210526294</v>
          </cell>
          <cell r="H13">
            <v>0.47142857142857125</v>
          </cell>
          <cell r="I13">
            <v>0.54074074074074052</v>
          </cell>
        </row>
        <row r="14">
          <cell r="G14">
            <v>0.63157894736842068</v>
          </cell>
          <cell r="H14">
            <v>0.57142857142857117</v>
          </cell>
          <cell r="I14">
            <v>0.61111111111111083</v>
          </cell>
        </row>
        <row r="15">
          <cell r="G15">
            <v>0.68421052631578916</v>
          </cell>
          <cell r="H15">
            <v>0.49999999999999983</v>
          </cell>
          <cell r="I15">
            <v>0.77777777777777724</v>
          </cell>
        </row>
        <row r="16">
          <cell r="G16">
            <v>0.71052631578947345</v>
          </cell>
          <cell r="H16">
            <v>0.49999999999999983</v>
          </cell>
          <cell r="I16">
            <v>0.85185185185185142</v>
          </cell>
        </row>
        <row r="17">
          <cell r="G17">
            <v>0.60526315789473661</v>
          </cell>
          <cell r="H17">
            <v>0.46428571428571414</v>
          </cell>
          <cell r="I17">
            <v>0.35185185185185169</v>
          </cell>
        </row>
        <row r="18">
          <cell r="G18">
            <v>0.90789473684210475</v>
          </cell>
          <cell r="H18">
            <v>0.83928571428571386</v>
          </cell>
          <cell r="I18">
            <v>0.49074074074074059</v>
          </cell>
        </row>
        <row r="19">
          <cell r="G19">
            <v>0.78947368421052599</v>
          </cell>
          <cell r="H19">
            <v>0.64285714285714257</v>
          </cell>
          <cell r="I19">
            <v>0.85185185185185142</v>
          </cell>
        </row>
        <row r="20">
          <cell r="G20">
            <v>0.73684210526315752</v>
          </cell>
          <cell r="H20">
            <v>0.78571428571428525</v>
          </cell>
          <cell r="I20">
            <v>0.62962962962962932</v>
          </cell>
        </row>
        <row r="21">
          <cell r="G21">
            <v>0.78947368421052577</v>
          </cell>
          <cell r="H21">
            <v>0.67857142857142827</v>
          </cell>
          <cell r="I21">
            <v>0.81481481481481433</v>
          </cell>
        </row>
        <row r="22">
          <cell r="G22">
            <v>0.73684210526315752</v>
          </cell>
          <cell r="H22">
            <v>0.64285714285714257</v>
          </cell>
          <cell r="I22">
            <v>0.64814814814814781</v>
          </cell>
        </row>
        <row r="23">
          <cell r="G23">
            <v>0.49999999999999983</v>
          </cell>
          <cell r="H23">
            <v>0.46428571428571414</v>
          </cell>
          <cell r="I23">
            <v>0.62962962962962932</v>
          </cell>
        </row>
        <row r="24">
          <cell r="G24">
            <v>0.71052631578947334</v>
          </cell>
          <cell r="H24">
            <v>0.60714285714285687</v>
          </cell>
          <cell r="I24">
            <v>0.74074074074074026</v>
          </cell>
        </row>
      </sheetData>
      <sheetData sheetId="1">
        <row r="11">
          <cell r="G11" t="str">
            <v>2023-2</v>
          </cell>
          <cell r="H11" t="str">
            <v>2024-1</v>
          </cell>
          <cell r="I11" t="str">
            <v>2024-2</v>
          </cell>
        </row>
        <row r="12">
          <cell r="G12">
            <v>0.49230769230769245</v>
          </cell>
          <cell r="H12">
            <v>0.47719298245614034</v>
          </cell>
          <cell r="I12">
            <v>0.50138888888888877</v>
          </cell>
        </row>
        <row r="13">
          <cell r="G13">
            <v>0.37974358974358974</v>
          </cell>
          <cell r="H13">
            <v>0.31508771929824564</v>
          </cell>
          <cell r="I13">
            <v>0.36638888888888888</v>
          </cell>
        </row>
        <row r="14">
          <cell r="G14">
            <v>0.43008547008547005</v>
          </cell>
          <cell r="H14">
            <v>0.36257309941520471</v>
          </cell>
          <cell r="I14">
            <v>0.43444444444444452</v>
          </cell>
        </row>
        <row r="15">
          <cell r="G15">
            <v>0.76923076923076927</v>
          </cell>
          <cell r="H15">
            <v>0.65789473684210531</v>
          </cell>
          <cell r="I15">
            <v>0.8125</v>
          </cell>
        </row>
        <row r="16">
          <cell r="G16">
            <v>0.55769230769230771</v>
          </cell>
          <cell r="H16">
            <v>0.47368421052631582</v>
          </cell>
          <cell r="I16">
            <v>0.72916666666666674</v>
          </cell>
        </row>
        <row r="17">
          <cell r="G17">
            <v>0.5923076923076922</v>
          </cell>
          <cell r="H17">
            <v>0.4947368421052632</v>
          </cell>
          <cell r="I17">
            <v>0.6</v>
          </cell>
        </row>
        <row r="18">
          <cell r="G18">
            <v>0.88461538461538469</v>
          </cell>
          <cell r="H18">
            <v>0.89473684210526305</v>
          </cell>
          <cell r="I18">
            <v>0.9375</v>
          </cell>
        </row>
        <row r="19">
          <cell r="G19">
            <v>0.80769230769230771</v>
          </cell>
          <cell r="H19">
            <v>0.68421052631578949</v>
          </cell>
          <cell r="I19">
            <v>0.45833333333333331</v>
          </cell>
        </row>
        <row r="20">
          <cell r="G20">
            <v>0.69230769230769229</v>
          </cell>
          <cell r="H20">
            <v>0.47368421052631576</v>
          </cell>
          <cell r="I20">
            <v>0.66666666666666663</v>
          </cell>
        </row>
        <row r="21">
          <cell r="G21">
            <v>0.75</v>
          </cell>
          <cell r="H21">
            <v>0.89473684210526305</v>
          </cell>
          <cell r="I21">
            <v>0.77083333333333337</v>
          </cell>
        </row>
        <row r="22">
          <cell r="G22">
            <v>0.63461538461538458</v>
          </cell>
          <cell r="H22">
            <v>1</v>
          </cell>
          <cell r="I22">
            <v>0.58333333333333326</v>
          </cell>
        </row>
        <row r="23">
          <cell r="G23">
            <v>0.71153846153846156</v>
          </cell>
          <cell r="H23">
            <v>0.63157894736842102</v>
          </cell>
          <cell r="I23">
            <v>0.5</v>
          </cell>
        </row>
        <row r="24">
          <cell r="G24">
            <v>0.73076923076923084</v>
          </cell>
          <cell r="H24">
            <v>0.73684210526315785</v>
          </cell>
          <cell r="I24">
            <v>0.83333333333333326</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4.1 Student Learning "/>
      <sheetName val="Hoja1"/>
      <sheetName val="Hoja2"/>
    </sheetNames>
    <sheetDataSet>
      <sheetData sheetId="0">
        <row r="10">
          <cell r="G10" t="str">
            <v>midterm  I 2023</v>
          </cell>
          <cell r="H10" t="str">
            <v>midterm II 2023</v>
          </cell>
          <cell r="I10" t="str">
            <v>midterm I 2024</v>
          </cell>
        </row>
        <row r="11">
          <cell r="G11">
            <v>0.67586206896551726</v>
          </cell>
          <cell r="H11">
            <v>0.66730769230769249</v>
          </cell>
          <cell r="I11">
            <v>0.66666666666666674</v>
          </cell>
        </row>
      </sheetData>
      <sheetData sheetId="1">
        <row r="1">
          <cell r="A1" t="str">
            <v>midterm  I 2023</v>
          </cell>
          <cell r="B1" t="str">
            <v>midterm II 2023</v>
          </cell>
          <cell r="C1" t="str">
            <v>midterm I 2024</v>
          </cell>
        </row>
        <row r="8">
          <cell r="A8">
            <v>0.42068965517241386</v>
          </cell>
          <cell r="B8">
            <v>0.48846153846153828</v>
          </cell>
          <cell r="C8">
            <v>0.56923076923076932</v>
          </cell>
        </row>
        <row r="11">
          <cell r="A11">
            <v>0.59310344827586203</v>
          </cell>
          <cell r="B11">
            <v>0.51410256410256416</v>
          </cell>
          <cell r="C11">
            <v>0.75128205128205128</v>
          </cell>
        </row>
        <row r="13">
          <cell r="A13">
            <v>0.61034482758620701</v>
          </cell>
          <cell r="B13">
            <v>0.45641025641025634</v>
          </cell>
          <cell r="C13">
            <v>0.69487179487179496</v>
          </cell>
        </row>
        <row r="16">
          <cell r="A16">
            <v>0.55714285714285727</v>
          </cell>
          <cell r="B16">
            <v>0.45641025641025645</v>
          </cell>
          <cell r="C16">
            <v>0.65384615384615374</v>
          </cell>
        </row>
        <row r="18">
          <cell r="A18">
            <v>0.39310344827586208</v>
          </cell>
          <cell r="B18">
            <v>0.5346153846153846</v>
          </cell>
          <cell r="C18">
            <v>0.61282051282051286</v>
          </cell>
        </row>
        <row r="24">
          <cell r="A24">
            <v>0.46896551724137941</v>
          </cell>
          <cell r="B24">
            <v>0.46346153846153848</v>
          </cell>
          <cell r="C24">
            <v>0.44358974358974362</v>
          </cell>
        </row>
        <row r="26">
          <cell r="A26">
            <v>0.51724137931034475</v>
          </cell>
          <cell r="B26">
            <v>0.55384615384615388</v>
          </cell>
          <cell r="C26">
            <v>0.5282051282051281</v>
          </cell>
        </row>
        <row r="28">
          <cell r="A28">
            <v>0.44827586206896558</v>
          </cell>
          <cell r="B28">
            <v>0.45384615384615395</v>
          </cell>
          <cell r="C28">
            <v>0.52564102564102566</v>
          </cell>
        </row>
        <row r="30">
          <cell r="A30">
            <v>0.64137931034482765</v>
          </cell>
          <cell r="B30">
            <v>0.5923076923076922</v>
          </cell>
          <cell r="C30">
            <v>0.69743589743589751</v>
          </cell>
        </row>
        <row r="32">
          <cell r="A32">
            <v>0.44137931034482752</v>
          </cell>
          <cell r="B32">
            <v>0.44230769230769224</v>
          </cell>
          <cell r="C32">
            <v>0.61538461538461531</v>
          </cell>
        </row>
        <row r="34">
          <cell r="A34">
            <v>0.48965517241379308</v>
          </cell>
          <cell r="B34">
            <v>0.41794871794871802</v>
          </cell>
          <cell r="C34">
            <v>0.5641025641025641</v>
          </cell>
        </row>
      </sheetData>
      <sheetData sheetId="2">
        <row r="1">
          <cell r="B1" t="str">
            <v xml:space="preserve"> final test II 2023</v>
          </cell>
          <cell r="C1" t="str">
            <v xml:space="preserve"> final test I 2024 </v>
          </cell>
          <cell r="D1" t="str">
            <v xml:space="preserve"> final test II 2024 </v>
          </cell>
        </row>
        <row r="2">
          <cell r="A2" t="str">
            <v xml:space="preserve">Accounting </v>
          </cell>
          <cell r="B2">
            <v>0.75</v>
          </cell>
          <cell r="C2">
            <v>0.7108695652173912</v>
          </cell>
          <cell r="D2">
            <v>0.79999999999999993</v>
          </cell>
        </row>
        <row r="3">
          <cell r="A3" t="str">
            <v>Business ethics</v>
          </cell>
          <cell r="B3">
            <v>0.51249999999999996</v>
          </cell>
          <cell r="C3">
            <v>0.55384615384615377</v>
          </cell>
          <cell r="D3">
            <v>0.77000000000000013</v>
          </cell>
        </row>
        <row r="4">
          <cell r="A4" t="str">
            <v>Business and management integration</v>
          </cell>
          <cell r="B4">
            <v>0.66874999999999996</v>
          </cell>
          <cell r="C4">
            <v>0.59658119658119657</v>
          </cell>
          <cell r="D4">
            <v>0.7513333333333333</v>
          </cell>
        </row>
        <row r="5">
          <cell r="A5" t="str">
            <v>4. Business Leadership</v>
          </cell>
          <cell r="B5">
            <v>0.64687499999999987</v>
          </cell>
          <cell r="C5">
            <v>0.60341880341880361</v>
          </cell>
          <cell r="D5">
            <v>0.69799999999999995</v>
          </cell>
        </row>
        <row r="6">
          <cell r="A6" t="str">
            <v>5. Legal aspects</v>
          </cell>
          <cell r="B6">
            <v>0.62812499999999993</v>
          </cell>
          <cell r="C6">
            <v>0.51282051282051277</v>
          </cell>
          <cell r="D6">
            <v>0.60733333333333328</v>
          </cell>
        </row>
        <row r="7">
          <cell r="A7" t="str">
            <v>6. Economy</v>
          </cell>
          <cell r="B7">
            <v>0.5625</v>
          </cell>
          <cell r="C7">
            <v>0.57948717948717954</v>
          </cell>
          <cell r="D7">
            <v>0.79999999999999993</v>
          </cell>
        </row>
        <row r="8">
          <cell r="A8" t="str">
            <v>7. Global dimension of business</v>
          </cell>
          <cell r="B8">
            <v>0.50312500000000004</v>
          </cell>
          <cell r="C8">
            <v>0.42564102564102568</v>
          </cell>
          <cell r="D8">
            <v>0.70899999999999996</v>
          </cell>
        </row>
        <row r="9">
          <cell r="A9" t="str">
            <v>8. Information Management Systems</v>
          </cell>
          <cell r="B9">
            <v>0.56562499999999993</v>
          </cell>
          <cell r="C9">
            <v>0.62051282051282064</v>
          </cell>
          <cell r="D9">
            <v>0.65</v>
          </cell>
        </row>
        <row r="10">
          <cell r="A10" t="str">
            <v>9. Administration / Management</v>
          </cell>
          <cell r="B10">
            <v>0.45312499999999994</v>
          </cell>
          <cell r="C10">
            <v>0.53076923076923088</v>
          </cell>
          <cell r="D10">
            <v>0.68799999999999994</v>
          </cell>
        </row>
        <row r="11">
          <cell r="A11" t="str">
            <v xml:space="preserve">10. Marketing </v>
          </cell>
          <cell r="B11">
            <v>0.70937500000000009</v>
          </cell>
          <cell r="C11">
            <v>0.72820512820512828</v>
          </cell>
          <cell r="D11">
            <v>0.83599999999999997</v>
          </cell>
        </row>
        <row r="12">
          <cell r="A12" t="str">
            <v>11. Quantitative and statistical research techniques</v>
          </cell>
          <cell r="B12">
            <v>0.52187500000000009</v>
          </cell>
          <cell r="C12">
            <v>0.59487179487179509</v>
          </cell>
          <cell r="D12">
            <v>0.70399999999999996</v>
          </cell>
        </row>
        <row r="13">
          <cell r="A13" t="str">
            <v>12. Finance in Business</v>
          </cell>
          <cell r="B13">
            <v>0.515625</v>
          </cell>
          <cell r="C13">
            <v>0.4376068376068375</v>
          </cell>
          <cell r="D13">
            <v>0.61866666666666659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4.1 Agribusiness SLO Mid"/>
      <sheetName val="Table 4.2 Agribusiness SLO Last"/>
    </sheetNames>
    <sheetDataSet>
      <sheetData sheetId="0">
        <row r="3">
          <cell r="G3" t="str">
            <v>I-2023</v>
          </cell>
          <cell r="H3" t="str">
            <v>II-2023</v>
          </cell>
          <cell r="I3" t="str">
            <v>I-2024</v>
          </cell>
        </row>
        <row r="4">
          <cell r="G4">
            <v>0.4</v>
          </cell>
          <cell r="H4">
            <v>0.44</v>
          </cell>
          <cell r="I4">
            <v>0.45</v>
          </cell>
        </row>
        <row r="5">
          <cell r="G5" t="str">
            <v>I-2023</v>
          </cell>
          <cell r="H5" t="str">
            <v>II-2023</v>
          </cell>
          <cell r="I5" t="str">
            <v>I-2024</v>
          </cell>
        </row>
        <row r="6">
          <cell r="G6">
            <v>0.64</v>
          </cell>
          <cell r="H6">
            <v>0.62</v>
          </cell>
          <cell r="I6">
            <v>0.59</v>
          </cell>
        </row>
        <row r="7">
          <cell r="G7" t="str">
            <v>I-2023</v>
          </cell>
          <cell r="H7" t="str">
            <v>II-2023</v>
          </cell>
          <cell r="I7" t="str">
            <v>I-2024</v>
          </cell>
        </row>
        <row r="8">
          <cell r="G8">
            <v>0.52</v>
          </cell>
          <cell r="H8">
            <v>0.59</v>
          </cell>
          <cell r="I8">
            <v>0.42</v>
          </cell>
        </row>
        <row r="9">
          <cell r="G9" t="str">
            <v>I-2023</v>
          </cell>
          <cell r="H9" t="str">
            <v>II-2023</v>
          </cell>
          <cell r="I9" t="str">
            <v>I-2024</v>
          </cell>
        </row>
        <row r="10">
          <cell r="G10">
            <v>0.5</v>
          </cell>
          <cell r="H10">
            <v>0.46</v>
          </cell>
          <cell r="I10">
            <v>0.42</v>
          </cell>
        </row>
        <row r="13">
          <cell r="G13" t="str">
            <v>I-2023</v>
          </cell>
          <cell r="H13" t="str">
            <v>II-2023</v>
          </cell>
          <cell r="I13" t="str">
            <v>I-2024</v>
          </cell>
        </row>
        <row r="14">
          <cell r="G14">
            <v>0.36</v>
          </cell>
          <cell r="H14">
            <v>0.4</v>
          </cell>
          <cell r="I14">
            <v>0.35</v>
          </cell>
        </row>
        <row r="15">
          <cell r="G15" t="str">
            <v>I-2023</v>
          </cell>
          <cell r="H15" t="str">
            <v>II-2023</v>
          </cell>
          <cell r="I15" t="str">
            <v>I-2024</v>
          </cell>
        </row>
        <row r="16">
          <cell r="G16">
            <v>0.56000000000000005</v>
          </cell>
          <cell r="H16">
            <v>0.49</v>
          </cell>
          <cell r="I16">
            <v>0.5</v>
          </cell>
        </row>
        <row r="17">
          <cell r="G17" t="str">
            <v>I-2023</v>
          </cell>
          <cell r="H17" t="str">
            <v>II-2023</v>
          </cell>
          <cell r="I17" t="str">
            <v>I-2024</v>
          </cell>
        </row>
        <row r="18">
          <cell r="G18">
            <v>0.56000000000000005</v>
          </cell>
          <cell r="H18">
            <v>0.59</v>
          </cell>
          <cell r="I18">
            <v>0.47</v>
          </cell>
        </row>
        <row r="19">
          <cell r="G19" t="str">
            <v>I-2023</v>
          </cell>
          <cell r="H19" t="str">
            <v>II-2023</v>
          </cell>
          <cell r="I19" t="str">
            <v>I-2024</v>
          </cell>
        </row>
        <row r="20">
          <cell r="G20">
            <v>0.42</v>
          </cell>
          <cell r="H20">
            <v>0.44</v>
          </cell>
          <cell r="I20">
            <v>0.51</v>
          </cell>
        </row>
        <row r="25">
          <cell r="G25" t="str">
            <v>I-2023</v>
          </cell>
          <cell r="H25" t="str">
            <v>II-2023</v>
          </cell>
          <cell r="I25" t="str">
            <v>I-2024</v>
          </cell>
        </row>
        <row r="26">
          <cell r="G26">
            <v>0.48</v>
          </cell>
          <cell r="H26">
            <v>0.5</v>
          </cell>
          <cell r="I26">
            <v>0.47</v>
          </cell>
        </row>
      </sheetData>
      <sheetData sheetId="1">
        <row r="4">
          <cell r="G4">
            <v>0.45</v>
          </cell>
          <cell r="H4">
            <v>0.52</v>
          </cell>
          <cell r="I4">
            <v>0.41</v>
          </cell>
        </row>
        <row r="6">
          <cell r="G6">
            <v>0.68</v>
          </cell>
          <cell r="H6">
            <v>0.68</v>
          </cell>
          <cell r="I6">
            <v>0.4</v>
          </cell>
        </row>
        <row r="10">
          <cell r="G10">
            <v>0.35</v>
          </cell>
          <cell r="H10">
            <v>0.79</v>
          </cell>
          <cell r="I10">
            <v>0.5</v>
          </cell>
        </row>
        <row r="11">
          <cell r="G11" t="str">
            <v>I-2023</v>
          </cell>
          <cell r="H11" t="str">
            <v>II-2023</v>
          </cell>
          <cell r="I11" t="str">
            <v>I-2024</v>
          </cell>
        </row>
        <row r="12">
          <cell r="G12">
            <v>0.4</v>
          </cell>
          <cell r="H12">
            <v>0.8</v>
          </cell>
          <cell r="I12">
            <v>0.63</v>
          </cell>
        </row>
        <row r="14">
          <cell r="G14">
            <v>0.37</v>
          </cell>
          <cell r="H14">
            <v>0.45</v>
          </cell>
          <cell r="I14">
            <v>0.46</v>
          </cell>
        </row>
        <row r="16">
          <cell r="G16">
            <v>0.31</v>
          </cell>
          <cell r="H16">
            <v>0.59</v>
          </cell>
          <cell r="I16">
            <v>0.39</v>
          </cell>
        </row>
        <row r="18">
          <cell r="G18">
            <v>0.53</v>
          </cell>
          <cell r="H18">
            <v>0.6</v>
          </cell>
          <cell r="I18">
            <v>0.73</v>
          </cell>
        </row>
        <row r="20">
          <cell r="G20">
            <v>0.59</v>
          </cell>
          <cell r="H20">
            <v>0.71</v>
          </cell>
          <cell r="I20">
            <v>0.56999999999999995</v>
          </cell>
        </row>
        <row r="21">
          <cell r="G21" t="str">
            <v>I-2023</v>
          </cell>
          <cell r="H21" t="str">
            <v>II-2023</v>
          </cell>
          <cell r="I21" t="str">
            <v>I-2024</v>
          </cell>
        </row>
        <row r="22">
          <cell r="G22">
            <v>0.28000000000000003</v>
          </cell>
          <cell r="H22">
            <v>0.63</v>
          </cell>
          <cell r="I22">
            <v>0.46</v>
          </cell>
        </row>
        <row r="23">
          <cell r="G23" t="str">
            <v>I-2023</v>
          </cell>
          <cell r="H23" t="str">
            <v>II-2023</v>
          </cell>
          <cell r="I23" t="str">
            <v>I-2024</v>
          </cell>
        </row>
        <row r="24">
          <cell r="G24">
            <v>0.28999999999999998</v>
          </cell>
          <cell r="H24">
            <v>0.8</v>
          </cell>
          <cell r="I24">
            <v>0.56999999999999995</v>
          </cell>
        </row>
        <row r="26">
          <cell r="G26">
            <v>0.41</v>
          </cell>
          <cell r="H26">
            <v>0.68</v>
          </cell>
          <cell r="I26">
            <v>0.5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7">
          <cell r="G7" t="str">
            <v>2023-2</v>
          </cell>
          <cell r="H7" t="str">
            <v>2024-1</v>
          </cell>
          <cell r="I7" t="str">
            <v>2024-2</v>
          </cell>
          <cell r="L7" t="str">
            <v>2023-1</v>
          </cell>
          <cell r="M7" t="str">
            <v>2023-2</v>
          </cell>
          <cell r="N7" t="str">
            <v>2024-1</v>
          </cell>
        </row>
        <row r="8">
          <cell r="G8">
            <v>0.63239999999999996</v>
          </cell>
          <cell r="H8">
            <v>0.68930000000000002</v>
          </cell>
          <cell r="I8">
            <v>0.64400000000000002</v>
          </cell>
          <cell r="L8">
            <v>0.58918000000000004</v>
          </cell>
          <cell r="M8">
            <v>0.56784999999999997</v>
          </cell>
          <cell r="N8">
            <v>0.73547999999999991</v>
          </cell>
        </row>
        <row r="9">
          <cell r="G9">
            <v>0.74409999999999998</v>
          </cell>
          <cell r="H9">
            <v>0.72499999999999998</v>
          </cell>
          <cell r="I9">
            <v>0.64799999999999991</v>
          </cell>
          <cell r="L9">
            <v>0.76216000000000006</v>
          </cell>
          <cell r="M9">
            <v>0.67857999999999996</v>
          </cell>
          <cell r="N9">
            <v>0.82258999999999993</v>
          </cell>
        </row>
        <row r="10">
          <cell r="G10">
            <v>0.45590000000000003</v>
          </cell>
          <cell r="H10">
            <v>0.48930000000000001</v>
          </cell>
          <cell r="I10">
            <v>0.45600000000000007</v>
          </cell>
          <cell r="L10">
            <v>0.49189999999999995</v>
          </cell>
          <cell r="M10">
            <v>0.42499999999999999</v>
          </cell>
          <cell r="N10">
            <v>0.51613999999999993</v>
          </cell>
        </row>
        <row r="11">
          <cell r="G11">
            <v>0.77939999999999998</v>
          </cell>
          <cell r="H11">
            <v>0.76070000000000004</v>
          </cell>
          <cell r="I11">
            <v>0.67999999999999994</v>
          </cell>
          <cell r="L11">
            <v>0.60268999999999995</v>
          </cell>
          <cell r="M11">
            <v>0.61783999999999994</v>
          </cell>
          <cell r="N11">
            <v>0.79676000000000013</v>
          </cell>
        </row>
        <row r="12">
          <cell r="G12">
            <v>0.77939999999999998</v>
          </cell>
          <cell r="H12">
            <v>0.76070000000000004</v>
          </cell>
          <cell r="I12">
            <v>0.67999999999999994</v>
          </cell>
          <cell r="L12">
            <v>0.60268999999999995</v>
          </cell>
          <cell r="M12">
            <v>0.61783999999999994</v>
          </cell>
          <cell r="N12">
            <v>0.79676000000000013</v>
          </cell>
        </row>
        <row r="13">
          <cell r="G13">
            <v>0.66769999999999996</v>
          </cell>
          <cell r="H13">
            <v>0.72860000000000003</v>
          </cell>
          <cell r="I13">
            <v>0.63200000000000001</v>
          </cell>
          <cell r="L13">
            <v>0.42163000000000006</v>
          </cell>
          <cell r="M13">
            <v>0.50358000000000003</v>
          </cell>
          <cell r="N13">
            <v>0.63546999999999998</v>
          </cell>
        </row>
        <row r="14">
          <cell r="G14">
            <v>0.66769999999999996</v>
          </cell>
          <cell r="H14">
            <v>0.72860000000000003</v>
          </cell>
          <cell r="I14">
            <v>0.63200000000000001</v>
          </cell>
          <cell r="L14">
            <v>0.42163000000000006</v>
          </cell>
          <cell r="M14">
            <v>0.50358000000000003</v>
          </cell>
          <cell r="N14">
            <v>0.63546999999999998</v>
          </cell>
        </row>
        <row r="15">
          <cell r="G15">
            <v>0.59409999999999996</v>
          </cell>
          <cell r="H15">
            <v>0.55500000000000005</v>
          </cell>
          <cell r="I15">
            <v>0.49600000000000011</v>
          </cell>
          <cell r="L15">
            <v>0.54998000000000002</v>
          </cell>
          <cell r="M15">
            <v>0.48105999999999999</v>
          </cell>
          <cell r="N15">
            <v>0.67741000000000007</v>
          </cell>
        </row>
        <row r="16">
          <cell r="G16">
            <v>0.50590000000000002</v>
          </cell>
          <cell r="H16">
            <v>0.56979999999999997</v>
          </cell>
          <cell r="I16">
            <v>0.57200000000000006</v>
          </cell>
          <cell r="L16">
            <v>0.50712999999999986</v>
          </cell>
          <cell r="M16">
            <v>0.49729999999999996</v>
          </cell>
          <cell r="N16">
            <v>0.67097000000000018</v>
          </cell>
        </row>
        <row r="17">
          <cell r="G17">
            <v>0.63529999999999998</v>
          </cell>
          <cell r="H17">
            <v>0.70340000000000003</v>
          </cell>
          <cell r="I17">
            <v>0.58400000000000007</v>
          </cell>
          <cell r="L17">
            <v>0.60355999999999999</v>
          </cell>
          <cell r="M17">
            <v>0.57298000000000004</v>
          </cell>
          <cell r="N17">
            <v>0.71612999999999993</v>
          </cell>
        </row>
        <row r="18">
          <cell r="G18">
            <v>0.59709999999999996</v>
          </cell>
          <cell r="H18">
            <v>0.66790000000000005</v>
          </cell>
          <cell r="I18">
            <v>0.54799999999999993</v>
          </cell>
          <cell r="L18">
            <v>0.55000000000000004</v>
          </cell>
          <cell r="M18">
            <v>0.51349999999999996</v>
          </cell>
          <cell r="N18">
            <v>0.68386999999999998</v>
          </cell>
        </row>
        <row r="19">
          <cell r="G19">
            <v>0.7147</v>
          </cell>
          <cell r="H19">
            <v>0.7571</v>
          </cell>
          <cell r="I19">
            <v>0.67199999999999993</v>
          </cell>
          <cell r="L19">
            <v>0.59283999999999992</v>
          </cell>
          <cell r="M19">
            <v>0.60270000000000001</v>
          </cell>
          <cell r="N19">
            <v>0.73549000000000009</v>
          </cell>
        </row>
        <row r="20">
          <cell r="G20">
            <v>0.7147</v>
          </cell>
          <cell r="H20">
            <v>0.7571</v>
          </cell>
          <cell r="I20">
            <v>0.67199999999999993</v>
          </cell>
          <cell r="L20">
            <v>0.59283999999999992</v>
          </cell>
          <cell r="M20">
            <v>0.60270000000000001</v>
          </cell>
          <cell r="N20">
            <v>0.73549000000000009</v>
          </cell>
        </row>
        <row r="21">
          <cell r="G21">
            <v>0.70879999999999999</v>
          </cell>
          <cell r="H21">
            <v>0.77859999999999996</v>
          </cell>
          <cell r="I21">
            <v>0.65999999999999992</v>
          </cell>
          <cell r="L21">
            <v>0.67857000000000012</v>
          </cell>
          <cell r="M21">
            <v>0.68381000000000003</v>
          </cell>
          <cell r="N21">
            <v>0.79356000000000004</v>
          </cell>
        </row>
        <row r="22">
          <cell r="G22">
            <v>0.60589999999999999</v>
          </cell>
          <cell r="H22">
            <v>0.71430000000000005</v>
          </cell>
          <cell r="I22">
            <v>0.58800000000000008</v>
          </cell>
          <cell r="L22">
            <v>0.45000999999999997</v>
          </cell>
          <cell r="M22">
            <v>0.40542</v>
          </cell>
          <cell r="N22">
            <v>0.57095999999999991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4.1 SLO MIDDLE"/>
      <sheetName val="Table 4.1 SLO FINAL"/>
    </sheetNames>
    <sheetDataSet>
      <sheetData sheetId="0">
        <row r="12">
          <cell r="G12">
            <v>0.58399999999999996</v>
          </cell>
          <cell r="H12">
            <v>0.67199999999999993</v>
          </cell>
          <cell r="I12">
            <v>0.67199999999999993</v>
          </cell>
        </row>
        <row r="13">
          <cell r="G13">
            <v>0.65</v>
          </cell>
          <cell r="H13">
            <v>0.8</v>
          </cell>
          <cell r="I13">
            <v>0.68799999999999994</v>
          </cell>
        </row>
        <row r="14">
          <cell r="G14">
            <v>0.53400000000000003</v>
          </cell>
          <cell r="H14">
            <v>0.624</v>
          </cell>
          <cell r="I14">
            <v>0.65599999999999992</v>
          </cell>
        </row>
        <row r="15">
          <cell r="G15">
            <v>0.51600000000000001</v>
          </cell>
          <cell r="H15">
            <v>0.73599999999999999</v>
          </cell>
          <cell r="I15">
            <v>0.67199999999999993</v>
          </cell>
        </row>
        <row r="18">
          <cell r="G18">
            <v>0.45</v>
          </cell>
          <cell r="H18">
            <v>0.52800000000000002</v>
          </cell>
          <cell r="I18">
            <v>0.496</v>
          </cell>
        </row>
        <row r="19">
          <cell r="G19">
            <v>0.45</v>
          </cell>
          <cell r="H19">
            <v>0.67199999999999993</v>
          </cell>
          <cell r="I19">
            <v>0.73599999999999999</v>
          </cell>
        </row>
      </sheetData>
      <sheetData sheetId="1">
        <row r="12">
          <cell r="G12">
            <v>0.68799999999999994</v>
          </cell>
          <cell r="H12">
            <v>0.70399999999999985</v>
          </cell>
          <cell r="I12">
            <v>0.79999999999999993</v>
          </cell>
        </row>
        <row r="13">
          <cell r="G13">
            <v>0.67199999999999993</v>
          </cell>
          <cell r="H13">
            <v>0.68799999999999994</v>
          </cell>
          <cell r="I13">
            <v>0.65599999999999992</v>
          </cell>
        </row>
        <row r="14">
          <cell r="G14">
            <v>0.62399999999999989</v>
          </cell>
          <cell r="H14">
            <v>0.70399999999999996</v>
          </cell>
          <cell r="I14">
            <v>0.68799999999999994</v>
          </cell>
        </row>
        <row r="15">
          <cell r="G15">
            <v>0.55999999999999994</v>
          </cell>
          <cell r="H15">
            <v>0.65599999999999992</v>
          </cell>
          <cell r="I15">
            <v>0.72</v>
          </cell>
        </row>
        <row r="16">
          <cell r="G16">
            <v>0.67199999999999993</v>
          </cell>
          <cell r="H16">
            <v>0.73599999999999988</v>
          </cell>
          <cell r="I16">
            <v>0.8</v>
          </cell>
        </row>
        <row r="17">
          <cell r="G17">
            <v>0.624</v>
          </cell>
          <cell r="H17">
            <v>0.65599999999999992</v>
          </cell>
          <cell r="I17">
            <v>0.65599999999999992</v>
          </cell>
        </row>
        <row r="18">
          <cell r="G18">
            <v>0.52799999999999991</v>
          </cell>
          <cell r="H18">
            <v>0.57599999999999996</v>
          </cell>
          <cell r="I18">
            <v>0.65599999999999992</v>
          </cell>
        </row>
        <row r="19">
          <cell r="G19">
            <v>0.55999999999999994</v>
          </cell>
          <cell r="H19">
            <v>0.62399999999999989</v>
          </cell>
          <cell r="I19">
            <v>0.67199999999999993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ATIVO MID 2023AB Y 2024A"/>
      <sheetName val="COMPARATIVO FINAL 20232 A 20242"/>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4.1 SLO Middle "/>
      <sheetName val="Table 4.1 SLO Last"/>
    </sheetNames>
    <sheetDataSet>
      <sheetData sheetId="0">
        <row r="11">
          <cell r="G11" t="str">
            <v>2023-2</v>
          </cell>
          <cell r="H11" t="str">
            <v>2024-1</v>
          </cell>
          <cell r="I11" t="str">
            <v>2024-2</v>
          </cell>
        </row>
        <row r="12">
          <cell r="G12">
            <v>0.63250000000000006</v>
          </cell>
          <cell r="H12">
            <v>0.60043103448275859</v>
          </cell>
          <cell r="I12">
            <v>0.7566666666666666</v>
          </cell>
        </row>
        <row r="13">
          <cell r="G13">
            <v>0.80124999999999991</v>
          </cell>
          <cell r="H13">
            <v>0.7594827586206897</v>
          </cell>
          <cell r="I13">
            <v>0.85777777777777775</v>
          </cell>
        </row>
        <row r="14">
          <cell r="G14">
            <v>0.65625</v>
          </cell>
          <cell r="H14">
            <v>0.61120689655172411</v>
          </cell>
          <cell r="I14">
            <v>0.72777777777777775</v>
          </cell>
        </row>
        <row r="15">
          <cell r="G15">
            <v>0.76</v>
          </cell>
          <cell r="H15">
            <v>0.71250000000000002</v>
          </cell>
          <cell r="I15">
            <v>0.74777777777777776</v>
          </cell>
        </row>
        <row r="16">
          <cell r="G16">
            <v>0.75124999999999997</v>
          </cell>
          <cell r="H16">
            <v>0.70129310344827589</v>
          </cell>
          <cell r="I16">
            <v>0.77777777777777779</v>
          </cell>
        </row>
        <row r="17">
          <cell r="G17">
            <v>0.81500000000000006</v>
          </cell>
          <cell r="H17">
            <v>0.70775862068965512</v>
          </cell>
          <cell r="I17">
            <v>0.84333333333333338</v>
          </cell>
        </row>
        <row r="18">
          <cell r="G18">
            <v>0.75124999999999997</v>
          </cell>
          <cell r="H18">
            <v>0.69181034482758619</v>
          </cell>
          <cell r="I18">
            <v>0.78666666666666663</v>
          </cell>
        </row>
        <row r="19">
          <cell r="G19">
            <v>0.81624999999999992</v>
          </cell>
          <cell r="H19">
            <v>0.74224137931034484</v>
          </cell>
          <cell r="I19">
            <v>0.81888888888888878</v>
          </cell>
        </row>
        <row r="20">
          <cell r="G20">
            <v>0.66749999999999998</v>
          </cell>
          <cell r="H20">
            <v>0.60387931034482756</v>
          </cell>
          <cell r="I20">
            <v>0.72722222222222221</v>
          </cell>
        </row>
        <row r="21">
          <cell r="G21">
            <v>0.72125000000000006</v>
          </cell>
          <cell r="H21">
            <v>0.66551724137931034</v>
          </cell>
          <cell r="I21">
            <v>0.75444444444444447</v>
          </cell>
        </row>
        <row r="22">
          <cell r="G22">
            <v>0.66874999999999996</v>
          </cell>
          <cell r="H22">
            <v>0.61293103448275865</v>
          </cell>
          <cell r="I22">
            <v>0.71777777777777785</v>
          </cell>
        </row>
        <row r="23">
          <cell r="G23">
            <v>0.59625000000000006</v>
          </cell>
          <cell r="H23">
            <v>0.54612068965517246</v>
          </cell>
          <cell r="I23">
            <v>0.64666666666666672</v>
          </cell>
        </row>
      </sheetData>
      <sheetData sheetId="1">
        <row r="11">
          <cell r="G11" t="str">
            <v>2023-2</v>
          </cell>
          <cell r="H11" t="str">
            <v>2024-1</v>
          </cell>
          <cell r="I11" t="str">
            <v>2024-2</v>
          </cell>
        </row>
        <row r="12">
          <cell r="G12">
            <v>0.48275862068965514</v>
          </cell>
          <cell r="H12">
            <v>0.47199999999999998</v>
          </cell>
          <cell r="I12">
            <v>0.62244897959183665</v>
          </cell>
        </row>
        <row r="13">
          <cell r="G13">
            <v>0.77241379310344827</v>
          </cell>
          <cell r="H13">
            <v>0.71399999999999997</v>
          </cell>
          <cell r="I13">
            <v>0.80612244897959184</v>
          </cell>
        </row>
        <row r="14">
          <cell r="G14">
            <v>0.43544827586206897</v>
          </cell>
          <cell r="H14">
            <v>0.47800000000000004</v>
          </cell>
          <cell r="I14">
            <v>0.64081632653061216</v>
          </cell>
        </row>
        <row r="15">
          <cell r="G15">
            <v>0.62758620689655165</v>
          </cell>
          <cell r="H15">
            <v>0.61199999999999999</v>
          </cell>
          <cell r="I15">
            <v>0.77755102040816326</v>
          </cell>
        </row>
        <row r="16">
          <cell r="G16">
            <v>0.63103448275862073</v>
          </cell>
          <cell r="H16">
            <v>0.59199999999999997</v>
          </cell>
          <cell r="I16">
            <v>0.77551020408163263</v>
          </cell>
        </row>
        <row r="17">
          <cell r="G17">
            <v>0.6</v>
          </cell>
          <cell r="H17">
            <v>0.59800000000000009</v>
          </cell>
          <cell r="I17">
            <v>0.75306122448979596</v>
          </cell>
        </row>
        <row r="19">
          <cell r="G19">
            <v>0.6529655172413793</v>
          </cell>
          <cell r="H19">
            <v>0.66600000000000004</v>
          </cell>
          <cell r="I19">
            <v>0.81020408163265301</v>
          </cell>
        </row>
        <row r="20">
          <cell r="G20">
            <v>0.50468965517241382</v>
          </cell>
          <cell r="H20">
            <v>0.52</v>
          </cell>
          <cell r="I20">
            <v>0.67551020408163265</v>
          </cell>
        </row>
        <row r="21">
          <cell r="G21">
            <v>0.6</v>
          </cell>
          <cell r="H21">
            <v>0.54600000000000004</v>
          </cell>
          <cell r="I21">
            <v>0.7204081632653061</v>
          </cell>
        </row>
        <row r="22">
          <cell r="G22">
            <v>0.48965517241379308</v>
          </cell>
          <cell r="H22">
            <v>0.52200000000000002</v>
          </cell>
          <cell r="I22">
            <v>0.66530612244897958</v>
          </cell>
        </row>
        <row r="23">
          <cell r="G23">
            <v>0.42151724137931035</v>
          </cell>
          <cell r="H23">
            <v>0.35599999999999998</v>
          </cell>
          <cell r="I23">
            <v>0.60612244897959189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Table 4.1 Student Learning"/>
    </sheetNames>
    <sheetDataSet>
      <sheetData sheetId="0">
        <row r="11">
          <cell r="G11" t="str">
            <v>2023-1 admitance</v>
          </cell>
          <cell r="H11" t="str">
            <v>2024-1 admitance</v>
          </cell>
          <cell r="I11" t="str">
            <v>2024-2 admitance</v>
          </cell>
          <cell r="J11" t="str">
            <v>2023-1 EGRESO</v>
          </cell>
          <cell r="K11" t="str">
            <v>2023-2 EGRESO</v>
          </cell>
          <cell r="L11" t="str">
            <v>2024-1 EGRESO</v>
          </cell>
        </row>
        <row r="12">
          <cell r="G12">
            <v>0.52500000000000002</v>
          </cell>
          <cell r="H12">
            <v>0.78333333333333333</v>
          </cell>
          <cell r="I12">
            <v>0.55000000000000004</v>
          </cell>
        </row>
        <row r="13">
          <cell r="J13">
            <v>0.66249999999999998</v>
          </cell>
          <cell r="K13">
            <v>0.7</v>
          </cell>
          <cell r="L13">
            <v>0.73333333333333328</v>
          </cell>
        </row>
        <row r="14">
          <cell r="G14">
            <v>0.64583333333333337</v>
          </cell>
          <cell r="H14">
            <v>0.6333333333333333</v>
          </cell>
          <cell r="I14">
            <v>0.56666666666666665</v>
          </cell>
        </row>
        <row r="15">
          <cell r="J15">
            <v>0.5625</v>
          </cell>
          <cell r="K15">
            <v>0.6333333333333333</v>
          </cell>
          <cell r="L15">
            <v>0.59259259259259267</v>
          </cell>
        </row>
        <row r="16">
          <cell r="G16">
            <v>0.875</v>
          </cell>
          <cell r="H16">
            <v>0.77083333333333337</v>
          </cell>
          <cell r="I16">
            <v>0.75</v>
          </cell>
        </row>
        <row r="17">
          <cell r="J17">
            <v>0.71875</v>
          </cell>
          <cell r="K17">
            <v>0.875</v>
          </cell>
          <cell r="L17">
            <v>0.66666666666666663</v>
          </cell>
        </row>
        <row r="18">
          <cell r="G18">
            <v>0.625</v>
          </cell>
          <cell r="H18">
            <v>0.72916666666666663</v>
          </cell>
          <cell r="I18">
            <v>0.58333333333333337</v>
          </cell>
        </row>
        <row r="19">
          <cell r="J19">
            <v>0.65625</v>
          </cell>
          <cell r="K19">
            <v>0.375</v>
          </cell>
          <cell r="L19">
            <v>0.68055555555555558</v>
          </cell>
        </row>
        <row r="20">
          <cell r="G20" t="str">
            <v>2023-1 admitance</v>
          </cell>
          <cell r="H20" t="str">
            <v>2024-1 admitance</v>
          </cell>
          <cell r="I20" t="str">
            <v>2024-2 admitance</v>
          </cell>
          <cell r="J20" t="str">
            <v>2023-1 EGRESO</v>
          </cell>
          <cell r="K20" t="str">
            <v>2023-2 EGRESO</v>
          </cell>
          <cell r="L20" t="str">
            <v>2024-1 EGRESO</v>
          </cell>
        </row>
        <row r="22">
          <cell r="J22">
            <v>0.84375</v>
          </cell>
          <cell r="K22">
            <v>0.53125</v>
          </cell>
          <cell r="L22">
            <v>0.58333333333333337</v>
          </cell>
        </row>
        <row r="23">
          <cell r="G23">
            <v>0.66666666666666663</v>
          </cell>
          <cell r="H23">
            <v>0.70277777777777772</v>
          </cell>
          <cell r="I23">
            <v>0.62058823529411766</v>
          </cell>
        </row>
        <row r="24">
          <cell r="J24">
            <v>0.9</v>
          </cell>
          <cell r="K24">
            <v>0.72499999999999998</v>
          </cell>
          <cell r="L24">
            <v>0.68333333333333335</v>
          </cell>
        </row>
        <row r="25">
          <cell r="G25">
            <v>0.53439153439153442</v>
          </cell>
          <cell r="H25">
            <v>0.53819444444444442</v>
          </cell>
          <cell r="I25">
            <v>0.49264705882352944</v>
          </cell>
        </row>
        <row r="26">
          <cell r="J26">
            <v>0.5</v>
          </cell>
          <cell r="K26">
            <v>0.59375</v>
          </cell>
          <cell r="L26">
            <v>0.59722222222222221</v>
          </cell>
        </row>
        <row r="28">
          <cell r="G28">
            <v>0.56060606060606066</v>
          </cell>
          <cell r="H28">
            <v>0.5892857142857143</v>
          </cell>
          <cell r="I28">
            <v>0.66666666666666663</v>
          </cell>
        </row>
        <row r="29">
          <cell r="J29">
            <v>0.44791666666666669</v>
          </cell>
          <cell r="K29">
            <v>0.84375</v>
          </cell>
          <cell r="L29">
            <v>0.79166666666666663</v>
          </cell>
        </row>
        <row r="30">
          <cell r="G30">
            <v>0.59090909090909094</v>
          </cell>
          <cell r="H30">
            <v>0.44642857142857145</v>
          </cell>
          <cell r="I30">
            <v>0.5</v>
          </cell>
        </row>
        <row r="31">
          <cell r="J31">
            <v>0.265625</v>
          </cell>
          <cell r="K31">
            <v>0.609375</v>
          </cell>
          <cell r="L31">
            <v>0.5</v>
          </cell>
        </row>
        <row r="32">
          <cell r="G32">
            <v>0.50649350649350644</v>
          </cell>
          <cell r="H32">
            <v>0.41964285714285715</v>
          </cell>
          <cell r="I32">
            <v>0.375</v>
          </cell>
        </row>
        <row r="33">
          <cell r="J33">
            <v>0.328125</v>
          </cell>
          <cell r="K33">
            <v>0.609375</v>
          </cell>
          <cell r="L33">
            <v>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8AA15-3576-46EB-B799-9CD7FAD93F15}">
  <dimension ref="A1:O265"/>
  <sheetViews>
    <sheetView tabSelected="1" zoomScale="52" zoomScaleNormal="52" workbookViewId="0">
      <selection activeCell="F116" sqref="F116"/>
    </sheetView>
  </sheetViews>
  <sheetFormatPr baseColWidth="10" defaultRowHeight="14.4" x14ac:dyDescent="0.3"/>
  <cols>
    <col min="1" max="1" width="44" bestFit="1" customWidth="1"/>
    <col min="2" max="2" width="17.109375" customWidth="1"/>
    <col min="4" max="4" width="16.109375" customWidth="1"/>
    <col min="5" max="5" width="19.6640625" customWidth="1"/>
    <col min="6" max="6" width="79.33203125" customWidth="1"/>
  </cols>
  <sheetData>
    <row r="1" spans="1:13" x14ac:dyDescent="0.3">
      <c r="A1" s="33" t="s">
        <v>0</v>
      </c>
    </row>
    <row r="3" spans="1:13" ht="22.8" x14ac:dyDescent="0.4">
      <c r="A3" s="181" t="s">
        <v>6</v>
      </c>
      <c r="B3" s="182"/>
      <c r="C3" s="182"/>
      <c r="D3" s="182"/>
      <c r="E3" s="182"/>
      <c r="F3" s="182"/>
      <c r="G3" s="4"/>
      <c r="H3" s="4"/>
      <c r="I3" s="4"/>
    </row>
    <row r="4" spans="1:13" ht="18.600000000000001" thickBot="1" x14ac:dyDescent="0.35">
      <c r="A4" s="183" t="s">
        <v>7</v>
      </c>
      <c r="B4" s="183"/>
      <c r="C4" s="183"/>
      <c r="D4" s="183"/>
      <c r="E4" s="183"/>
      <c r="F4" s="183"/>
      <c r="G4" s="4"/>
      <c r="H4" s="4"/>
      <c r="I4" s="4"/>
    </row>
    <row r="5" spans="1:13" ht="39.75" customHeight="1" thickBot="1" x14ac:dyDescent="0.35">
      <c r="A5" s="5" t="s">
        <v>8</v>
      </c>
      <c r="B5" s="145" t="s">
        <v>9</v>
      </c>
      <c r="C5" s="146"/>
      <c r="D5" s="146"/>
      <c r="E5" s="146"/>
      <c r="F5" s="147"/>
      <c r="G5" s="4"/>
      <c r="H5" s="4"/>
      <c r="I5" s="4"/>
    </row>
    <row r="6" spans="1:13" ht="39.75" customHeight="1" thickBot="1" x14ac:dyDescent="0.35">
      <c r="A6" s="148" t="s">
        <v>10</v>
      </c>
      <c r="B6" s="149"/>
      <c r="C6" s="149"/>
      <c r="D6" s="149"/>
      <c r="E6" s="149"/>
      <c r="F6" s="149"/>
      <c r="G6" s="149"/>
      <c r="H6" s="4"/>
      <c r="I6" s="4"/>
    </row>
    <row r="7" spans="1:13" ht="158.25" customHeight="1" thickBot="1" x14ac:dyDescent="0.35">
      <c r="A7" s="6" t="s">
        <v>11</v>
      </c>
      <c r="B7" s="141" t="s">
        <v>12</v>
      </c>
      <c r="C7" s="142"/>
      <c r="D7" s="142"/>
      <c r="E7" s="142"/>
      <c r="F7" s="143"/>
      <c r="G7" s="4"/>
      <c r="H7" s="4"/>
      <c r="I7" s="4"/>
    </row>
    <row r="8" spans="1:13" ht="18" x14ac:dyDescent="0.3">
      <c r="A8" s="137"/>
      <c r="B8" s="138"/>
      <c r="C8" s="137" t="s">
        <v>13</v>
      </c>
      <c r="D8" s="139"/>
      <c r="E8" s="140"/>
      <c r="F8" s="7"/>
      <c r="G8" s="4"/>
      <c r="H8" s="4"/>
      <c r="I8" s="4"/>
    </row>
    <row r="9" spans="1:13" ht="31.2" x14ac:dyDescent="0.3">
      <c r="A9" s="8" t="s">
        <v>14</v>
      </c>
      <c r="B9" s="8" t="s">
        <v>15</v>
      </c>
      <c r="C9" s="133" t="s">
        <v>16</v>
      </c>
      <c r="D9" s="133"/>
      <c r="E9" s="9" t="s">
        <v>17</v>
      </c>
      <c r="F9" s="9" t="s">
        <v>16</v>
      </c>
      <c r="G9" s="4"/>
      <c r="H9" s="4"/>
      <c r="I9" s="4"/>
    </row>
    <row r="10" spans="1:13" ht="62.4" x14ac:dyDescent="0.3">
      <c r="A10" s="10" t="s">
        <v>18</v>
      </c>
      <c r="B10" s="11" t="s">
        <v>19</v>
      </c>
      <c r="C10" s="12" t="s">
        <v>20</v>
      </c>
      <c r="D10" s="11" t="s">
        <v>21</v>
      </c>
      <c r="E10" s="11" t="s">
        <v>22</v>
      </c>
      <c r="F10" s="13" t="s">
        <v>23</v>
      </c>
      <c r="G10" s="4"/>
      <c r="H10" s="4"/>
      <c r="I10" s="4"/>
    </row>
    <row r="11" spans="1:13" ht="62.4" x14ac:dyDescent="0.3">
      <c r="A11" s="11" t="s">
        <v>24</v>
      </c>
      <c r="B11" s="11" t="s">
        <v>25</v>
      </c>
      <c r="C11" s="13" t="s">
        <v>26</v>
      </c>
      <c r="D11" s="11" t="s">
        <v>27</v>
      </c>
      <c r="E11" s="11" t="s">
        <v>28</v>
      </c>
      <c r="F11" s="13" t="s">
        <v>2</v>
      </c>
      <c r="G11" s="14"/>
      <c r="H11" s="14"/>
      <c r="I11" s="14"/>
      <c r="J11" s="15"/>
      <c r="K11" s="15"/>
      <c r="L11" s="15"/>
      <c r="M11" s="15"/>
    </row>
    <row r="12" spans="1:13" ht="93.6" x14ac:dyDescent="0.3">
      <c r="A12" s="11" t="s">
        <v>29</v>
      </c>
      <c r="B12" s="11" t="s">
        <v>30</v>
      </c>
      <c r="C12" s="1" t="s">
        <v>2</v>
      </c>
      <c r="D12" s="11"/>
      <c r="E12" s="1"/>
      <c r="F12" s="1"/>
      <c r="G12" s="16" t="s">
        <v>31</v>
      </c>
      <c r="H12" s="16" t="s">
        <v>32</v>
      </c>
      <c r="I12" s="16" t="s">
        <v>33</v>
      </c>
      <c r="J12" s="16" t="s">
        <v>34</v>
      </c>
      <c r="K12" s="16" t="s">
        <v>35</v>
      </c>
      <c r="L12" s="16" t="s">
        <v>36</v>
      </c>
      <c r="M12" s="17" t="s">
        <v>37</v>
      </c>
    </row>
    <row r="13" spans="1:13" ht="186" customHeight="1" x14ac:dyDescent="0.3">
      <c r="A13" s="173" t="s">
        <v>38</v>
      </c>
      <c r="B13" s="18" t="s">
        <v>39</v>
      </c>
      <c r="C13" s="19" t="s">
        <v>40</v>
      </c>
      <c r="D13" s="18" t="s">
        <v>41</v>
      </c>
      <c r="E13" s="18" t="s">
        <v>42</v>
      </c>
      <c r="F13" s="20"/>
      <c r="G13" s="21">
        <v>0.67586206896551726</v>
      </c>
      <c r="H13" s="21">
        <v>0.66730769230769249</v>
      </c>
      <c r="I13" s="21">
        <v>0.66666666666666674</v>
      </c>
      <c r="J13" s="22"/>
      <c r="K13" s="23"/>
      <c r="L13" s="24"/>
      <c r="M13" s="25">
        <f>AVERAGE(G13:I13)</f>
        <v>0.66994547597995879</v>
      </c>
    </row>
    <row r="14" spans="1:13" ht="186" customHeight="1" x14ac:dyDescent="0.3">
      <c r="A14" s="174"/>
      <c r="B14" s="18" t="s">
        <v>43</v>
      </c>
      <c r="C14" s="19" t="s">
        <v>44</v>
      </c>
      <c r="D14" s="18" t="s">
        <v>45</v>
      </c>
      <c r="E14" s="18" t="s">
        <v>42</v>
      </c>
      <c r="F14" s="20"/>
      <c r="G14" s="26"/>
      <c r="H14" s="27"/>
      <c r="I14" s="28"/>
      <c r="J14" s="29">
        <v>0.75</v>
      </c>
      <c r="K14" s="29">
        <v>0.7108695652173912</v>
      </c>
      <c r="L14" s="30">
        <v>0.79999999999999993</v>
      </c>
      <c r="M14" s="31">
        <f t="shared" ref="M14:M36" si="0">AVERAGE(G14:L14)</f>
        <v>0.75362318840579701</v>
      </c>
    </row>
    <row r="15" spans="1:13" ht="186" customHeight="1" x14ac:dyDescent="0.4">
      <c r="A15" s="179" t="s">
        <v>46</v>
      </c>
      <c r="B15" s="18" t="s">
        <v>39</v>
      </c>
      <c r="C15" s="19" t="s">
        <v>47</v>
      </c>
      <c r="D15" s="18" t="s">
        <v>48</v>
      </c>
      <c r="E15" s="32" t="s">
        <v>49</v>
      </c>
      <c r="F15" s="20"/>
      <c r="G15" s="21">
        <v>0.42068965517241386</v>
      </c>
      <c r="H15" s="21">
        <v>0.48846153846153828</v>
      </c>
      <c r="I15" s="21">
        <v>0.56923076923076932</v>
      </c>
      <c r="J15" s="22"/>
      <c r="K15" s="23"/>
      <c r="L15" s="24"/>
      <c r="M15" s="31">
        <f t="shared" si="0"/>
        <v>0.49279398762157384</v>
      </c>
    </row>
    <row r="16" spans="1:13" ht="186" customHeight="1" x14ac:dyDescent="0.4">
      <c r="A16" s="180"/>
      <c r="B16" s="18" t="s">
        <v>43</v>
      </c>
      <c r="C16" s="19" t="s">
        <v>50</v>
      </c>
      <c r="D16" s="18" t="s">
        <v>51</v>
      </c>
      <c r="E16" s="32" t="s">
        <v>49</v>
      </c>
      <c r="F16" s="20"/>
      <c r="G16" s="26"/>
      <c r="H16" s="27"/>
      <c r="I16" s="28"/>
      <c r="J16" s="29">
        <v>0.51249999999999996</v>
      </c>
      <c r="K16" s="29">
        <v>0.55384615384615377</v>
      </c>
      <c r="L16" s="30">
        <v>0.77000000000000013</v>
      </c>
      <c r="M16" s="31">
        <f t="shared" si="0"/>
        <v>0.61211538461538462</v>
      </c>
    </row>
    <row r="17" spans="1:13" ht="186" customHeight="1" x14ac:dyDescent="0.4">
      <c r="A17" s="173" t="s">
        <v>52</v>
      </c>
      <c r="B17" s="18" t="s">
        <v>39</v>
      </c>
      <c r="C17" s="19" t="s">
        <v>53</v>
      </c>
      <c r="D17" s="18" t="s">
        <v>54</v>
      </c>
      <c r="E17" s="32" t="s">
        <v>55</v>
      </c>
      <c r="F17" s="20"/>
      <c r="G17" s="21">
        <v>0.59310344827586203</v>
      </c>
      <c r="H17" s="21">
        <v>0.51410256410256416</v>
      </c>
      <c r="I17" s="21">
        <v>0.75128205128205128</v>
      </c>
      <c r="J17" s="22"/>
      <c r="K17" s="23"/>
      <c r="L17" s="24"/>
      <c r="M17" s="31">
        <f t="shared" si="0"/>
        <v>0.61949602122015912</v>
      </c>
    </row>
    <row r="18" spans="1:13" ht="186" customHeight="1" x14ac:dyDescent="0.4">
      <c r="A18" s="174"/>
      <c r="B18" s="18" t="s">
        <v>43</v>
      </c>
      <c r="C18" s="19" t="s">
        <v>56</v>
      </c>
      <c r="D18" s="18" t="s">
        <v>57</v>
      </c>
      <c r="E18" s="32" t="s">
        <v>55</v>
      </c>
      <c r="F18" s="20"/>
      <c r="G18" s="26"/>
      <c r="H18" s="27"/>
      <c r="I18" s="28"/>
      <c r="J18" s="29">
        <v>0.66874999999999996</v>
      </c>
      <c r="K18" s="29">
        <v>0.59658119658119657</v>
      </c>
      <c r="L18" s="30">
        <v>0.7513333333333333</v>
      </c>
      <c r="M18" s="31">
        <f t="shared" si="0"/>
        <v>0.67222150997150987</v>
      </c>
    </row>
    <row r="19" spans="1:13" ht="186" customHeight="1" x14ac:dyDescent="0.4">
      <c r="A19" s="173" t="s">
        <v>58</v>
      </c>
      <c r="B19" s="18" t="s">
        <v>39</v>
      </c>
      <c r="C19" s="19" t="s">
        <v>59</v>
      </c>
      <c r="D19" s="18" t="s">
        <v>54</v>
      </c>
      <c r="E19" s="32" t="s">
        <v>55</v>
      </c>
      <c r="F19" s="20"/>
      <c r="G19" s="21">
        <v>0.61034482758620701</v>
      </c>
      <c r="H19" s="21">
        <v>0.45641025641025634</v>
      </c>
      <c r="I19" s="21">
        <v>0.69487179487179496</v>
      </c>
      <c r="J19" s="22"/>
      <c r="K19" s="23"/>
      <c r="L19" s="24"/>
      <c r="M19" s="31">
        <f t="shared" si="0"/>
        <v>0.58720895962275277</v>
      </c>
    </row>
    <row r="20" spans="1:13" ht="186" customHeight="1" x14ac:dyDescent="0.4">
      <c r="A20" s="174"/>
      <c r="B20" s="18" t="s">
        <v>43</v>
      </c>
      <c r="C20" s="19" t="s">
        <v>60</v>
      </c>
      <c r="D20" s="18" t="s">
        <v>57</v>
      </c>
      <c r="E20" s="32" t="s">
        <v>55</v>
      </c>
      <c r="F20" s="20"/>
      <c r="G20" s="26"/>
      <c r="H20" s="27"/>
      <c r="I20" s="28"/>
      <c r="J20" s="29">
        <v>0.64687499999999987</v>
      </c>
      <c r="K20" s="29">
        <v>0.60341880341880361</v>
      </c>
      <c r="L20" s="30">
        <v>0.69799999999999995</v>
      </c>
      <c r="M20" s="31">
        <f t="shared" si="0"/>
        <v>0.64943126780626781</v>
      </c>
    </row>
    <row r="21" spans="1:13" ht="186" customHeight="1" x14ac:dyDescent="0.4">
      <c r="A21" s="179" t="s">
        <v>61</v>
      </c>
      <c r="B21" s="18" t="s">
        <v>39</v>
      </c>
      <c r="C21" s="19" t="s">
        <v>62</v>
      </c>
      <c r="D21" s="18" t="s">
        <v>63</v>
      </c>
      <c r="E21" s="32" t="s">
        <v>49</v>
      </c>
      <c r="F21" s="20"/>
      <c r="G21" s="21">
        <v>0.55714285714285727</v>
      </c>
      <c r="H21" s="21">
        <v>0.45641025641025645</v>
      </c>
      <c r="I21" s="21">
        <v>0.65384615384615374</v>
      </c>
      <c r="J21" s="22"/>
      <c r="K21" s="23"/>
      <c r="L21" s="24"/>
      <c r="M21" s="31">
        <f t="shared" si="0"/>
        <v>0.55579975579975582</v>
      </c>
    </row>
    <row r="22" spans="1:13" ht="186" customHeight="1" x14ac:dyDescent="0.4">
      <c r="A22" s="180"/>
      <c r="B22" s="18" t="s">
        <v>43</v>
      </c>
      <c r="C22" s="19" t="s">
        <v>64</v>
      </c>
      <c r="D22" s="18" t="s">
        <v>63</v>
      </c>
      <c r="E22" s="32" t="s">
        <v>49</v>
      </c>
      <c r="F22" s="20"/>
      <c r="G22" s="26"/>
      <c r="H22" s="27"/>
      <c r="I22" s="28"/>
      <c r="J22" s="29">
        <v>0.62812499999999993</v>
      </c>
      <c r="K22" s="29">
        <v>0.51282051282051277</v>
      </c>
      <c r="L22" s="30">
        <v>0.60733333333333328</v>
      </c>
      <c r="M22" s="31">
        <f t="shared" si="0"/>
        <v>0.58275961538461529</v>
      </c>
    </row>
    <row r="23" spans="1:13" ht="186" customHeight="1" x14ac:dyDescent="0.4">
      <c r="A23" s="173" t="s">
        <v>65</v>
      </c>
      <c r="B23" s="18" t="s">
        <v>39</v>
      </c>
      <c r="C23" s="19" t="s">
        <v>66</v>
      </c>
      <c r="D23" s="18" t="s">
        <v>67</v>
      </c>
      <c r="E23" s="32"/>
      <c r="F23" s="20"/>
      <c r="G23" s="21">
        <v>0.39310344827586208</v>
      </c>
      <c r="H23" s="21">
        <v>0.5346153846153846</v>
      </c>
      <c r="I23" s="21">
        <v>0.61282051282051286</v>
      </c>
      <c r="J23" s="22"/>
      <c r="K23" s="23"/>
      <c r="L23" s="24"/>
      <c r="M23" s="31">
        <f t="shared" si="0"/>
        <v>0.51351311523725318</v>
      </c>
    </row>
    <row r="24" spans="1:13" ht="186" customHeight="1" x14ac:dyDescent="0.4">
      <c r="A24" s="174"/>
      <c r="B24" s="18" t="s">
        <v>43</v>
      </c>
      <c r="C24" s="19" t="s">
        <v>68</v>
      </c>
      <c r="D24" s="18" t="s">
        <v>69</v>
      </c>
      <c r="E24" s="32" t="s">
        <v>55</v>
      </c>
      <c r="F24" s="20"/>
      <c r="G24" s="26"/>
      <c r="H24" s="27"/>
      <c r="I24" s="28"/>
      <c r="J24" s="29">
        <v>0.5625</v>
      </c>
      <c r="K24" s="29">
        <v>0.57948717948717954</v>
      </c>
      <c r="L24" s="30">
        <v>0.79999999999999993</v>
      </c>
      <c r="M24" s="31">
        <f t="shared" si="0"/>
        <v>0.64732905982905986</v>
      </c>
    </row>
    <row r="25" spans="1:13" ht="186" customHeight="1" x14ac:dyDescent="0.4">
      <c r="A25" s="179" t="s">
        <v>70</v>
      </c>
      <c r="B25" s="18" t="s">
        <v>39</v>
      </c>
      <c r="C25" s="19" t="s">
        <v>71</v>
      </c>
      <c r="D25" s="18" t="s">
        <v>67</v>
      </c>
      <c r="E25" s="32" t="s">
        <v>72</v>
      </c>
      <c r="F25" s="20"/>
      <c r="G25" s="21">
        <v>0.46896551724137941</v>
      </c>
      <c r="H25" s="21">
        <v>0.46346153846153848</v>
      </c>
      <c r="I25" s="21">
        <v>0.44358974358974362</v>
      </c>
      <c r="J25" s="22"/>
      <c r="K25" s="23"/>
      <c r="L25" s="24"/>
      <c r="M25" s="31">
        <f t="shared" si="0"/>
        <v>0.45867226643088715</v>
      </c>
    </row>
    <row r="26" spans="1:13" ht="186" customHeight="1" x14ac:dyDescent="0.4">
      <c r="A26" s="180"/>
      <c r="B26" s="18" t="s">
        <v>43</v>
      </c>
      <c r="C26" s="19" t="s">
        <v>73</v>
      </c>
      <c r="D26" s="18" t="s">
        <v>74</v>
      </c>
      <c r="E26" s="32" t="s">
        <v>72</v>
      </c>
      <c r="F26" s="20"/>
      <c r="G26" s="26"/>
      <c r="H26" s="27"/>
      <c r="I26" s="28"/>
      <c r="J26" s="29">
        <v>0.50312500000000004</v>
      </c>
      <c r="K26" s="29">
        <v>0.42564102564102568</v>
      </c>
      <c r="L26" s="30">
        <v>0.70899999999999996</v>
      </c>
      <c r="M26" s="31">
        <f t="shared" si="0"/>
        <v>0.54592200854700856</v>
      </c>
    </row>
    <row r="27" spans="1:13" ht="186" customHeight="1" x14ac:dyDescent="0.4">
      <c r="A27" s="173" t="s">
        <v>75</v>
      </c>
      <c r="B27" s="18" t="s">
        <v>39</v>
      </c>
      <c r="C27" s="19" t="s">
        <v>76</v>
      </c>
      <c r="D27" s="18" t="s">
        <v>77</v>
      </c>
      <c r="E27" s="32" t="s">
        <v>55</v>
      </c>
      <c r="F27" s="20"/>
      <c r="G27" s="21">
        <v>0.51724137931034475</v>
      </c>
      <c r="H27" s="21">
        <v>0.55384615384615388</v>
      </c>
      <c r="I27" s="21">
        <v>0.5282051282051281</v>
      </c>
      <c r="J27" s="22"/>
      <c r="K27" s="23"/>
      <c r="L27" s="24"/>
      <c r="M27" s="31">
        <f t="shared" si="0"/>
        <v>0.53309755378720891</v>
      </c>
    </row>
    <row r="28" spans="1:13" ht="186" customHeight="1" x14ac:dyDescent="0.4">
      <c r="A28" s="174"/>
      <c r="B28" s="18" t="s">
        <v>43</v>
      </c>
      <c r="C28" s="19" t="s">
        <v>78</v>
      </c>
      <c r="D28" s="18" t="s">
        <v>79</v>
      </c>
      <c r="E28" s="32" t="s">
        <v>55</v>
      </c>
      <c r="F28" s="20"/>
      <c r="G28" s="26"/>
      <c r="H28" s="27"/>
      <c r="I28" s="28"/>
      <c r="J28" s="29">
        <v>0.56562499999999993</v>
      </c>
      <c r="K28" s="29">
        <v>0.62051282051282064</v>
      </c>
      <c r="L28" s="30">
        <v>0.65</v>
      </c>
      <c r="M28" s="31">
        <f t="shared" si="0"/>
        <v>0.61204594017094027</v>
      </c>
    </row>
    <row r="29" spans="1:13" ht="186" customHeight="1" x14ac:dyDescent="0.4">
      <c r="A29" s="179" t="s">
        <v>80</v>
      </c>
      <c r="B29" s="18" t="s">
        <v>39</v>
      </c>
      <c r="C29" s="19" t="s">
        <v>81</v>
      </c>
      <c r="D29" s="18" t="s">
        <v>48</v>
      </c>
      <c r="E29" s="32"/>
      <c r="F29" s="20"/>
      <c r="G29" s="21">
        <v>0.44827586206896558</v>
      </c>
      <c r="H29" s="21">
        <v>0.45384615384615395</v>
      </c>
      <c r="I29" s="21">
        <v>0.52564102564102566</v>
      </c>
      <c r="J29" s="22"/>
      <c r="K29" s="23"/>
      <c r="L29" s="24"/>
      <c r="M29" s="31">
        <f t="shared" si="0"/>
        <v>0.47592101385204844</v>
      </c>
    </row>
    <row r="30" spans="1:13" ht="186" customHeight="1" x14ac:dyDescent="0.4">
      <c r="A30" s="180"/>
      <c r="B30" s="18" t="s">
        <v>43</v>
      </c>
      <c r="C30" s="19" t="s">
        <v>82</v>
      </c>
      <c r="D30" s="18" t="s">
        <v>83</v>
      </c>
      <c r="E30" s="32" t="s">
        <v>55</v>
      </c>
      <c r="F30" s="20"/>
      <c r="G30" s="26"/>
      <c r="H30" s="27"/>
      <c r="I30" s="28"/>
      <c r="J30" s="29">
        <v>0.45312499999999994</v>
      </c>
      <c r="K30" s="29">
        <v>0.53076923076923088</v>
      </c>
      <c r="L30" s="30">
        <v>0.68799999999999994</v>
      </c>
      <c r="M30" s="31">
        <f t="shared" si="0"/>
        <v>0.55729807692307698</v>
      </c>
    </row>
    <row r="31" spans="1:13" ht="186" customHeight="1" x14ac:dyDescent="0.4">
      <c r="A31" s="173" t="s">
        <v>84</v>
      </c>
      <c r="B31" s="18" t="s">
        <v>39</v>
      </c>
      <c r="C31" s="19" t="s">
        <v>85</v>
      </c>
      <c r="D31" s="18"/>
      <c r="E31" s="32" t="s">
        <v>72</v>
      </c>
      <c r="F31" s="20"/>
      <c r="G31" s="21">
        <v>0.64137931034482765</v>
      </c>
      <c r="H31" s="21">
        <v>0.5923076923076922</v>
      </c>
      <c r="I31" s="21">
        <v>0.69743589743589751</v>
      </c>
      <c r="J31" s="22"/>
      <c r="K31" s="23"/>
      <c r="L31" s="24"/>
      <c r="M31" s="31">
        <f t="shared" si="0"/>
        <v>0.64370763336280579</v>
      </c>
    </row>
    <row r="32" spans="1:13" ht="186" customHeight="1" x14ac:dyDescent="0.4">
      <c r="A32" s="174"/>
      <c r="B32" s="18" t="s">
        <v>43</v>
      </c>
      <c r="C32" s="19" t="s">
        <v>86</v>
      </c>
      <c r="D32" s="18" t="s">
        <v>45</v>
      </c>
      <c r="E32" s="32" t="s">
        <v>55</v>
      </c>
      <c r="F32" s="20"/>
      <c r="G32" s="26"/>
      <c r="H32" s="27"/>
      <c r="I32" s="28"/>
      <c r="J32" s="29">
        <v>0.70937500000000009</v>
      </c>
      <c r="K32" s="29">
        <v>0.72820512820512828</v>
      </c>
      <c r="L32" s="30">
        <v>0.83599999999999997</v>
      </c>
      <c r="M32" s="31">
        <f t="shared" si="0"/>
        <v>0.7578600427350427</v>
      </c>
    </row>
    <row r="33" spans="1:13" ht="186" customHeight="1" x14ac:dyDescent="0.4">
      <c r="A33" s="179" t="s">
        <v>87</v>
      </c>
      <c r="B33" s="18" t="s">
        <v>39</v>
      </c>
      <c r="C33" s="19" t="s">
        <v>88</v>
      </c>
      <c r="D33" s="18" t="s">
        <v>63</v>
      </c>
      <c r="E33" s="32" t="s">
        <v>55</v>
      </c>
      <c r="F33" s="20"/>
      <c r="G33" s="21">
        <v>0.44137931034482752</v>
      </c>
      <c r="H33" s="21">
        <v>0.44230769230769224</v>
      </c>
      <c r="I33" s="21">
        <v>0.61538461538461531</v>
      </c>
      <c r="J33" s="22"/>
      <c r="K33" s="23"/>
      <c r="L33" s="24"/>
      <c r="M33" s="31">
        <f t="shared" si="0"/>
        <v>0.49969053934571167</v>
      </c>
    </row>
    <row r="34" spans="1:13" ht="186" customHeight="1" x14ac:dyDescent="0.4">
      <c r="A34" s="180"/>
      <c r="B34" s="18" t="s">
        <v>43</v>
      </c>
      <c r="C34" s="19" t="s">
        <v>89</v>
      </c>
      <c r="D34" s="18" t="s">
        <v>90</v>
      </c>
      <c r="E34" s="32" t="s">
        <v>55</v>
      </c>
      <c r="F34" s="20"/>
      <c r="G34" s="26"/>
      <c r="H34" s="27"/>
      <c r="I34" s="28"/>
      <c r="J34" s="29">
        <v>0.52187500000000009</v>
      </c>
      <c r="K34" s="29">
        <v>0.59487179487179509</v>
      </c>
      <c r="L34" s="30">
        <v>0.70399999999999996</v>
      </c>
      <c r="M34" s="31">
        <f t="shared" si="0"/>
        <v>0.60691559829059838</v>
      </c>
    </row>
    <row r="35" spans="1:13" ht="186" customHeight="1" x14ac:dyDescent="0.4">
      <c r="A35" s="173" t="s">
        <v>91</v>
      </c>
      <c r="B35" s="18" t="s">
        <v>39</v>
      </c>
      <c r="C35" s="19" t="s">
        <v>92</v>
      </c>
      <c r="D35" s="18" t="s">
        <v>63</v>
      </c>
      <c r="E35" s="32"/>
      <c r="F35" s="20"/>
      <c r="G35" s="21">
        <v>0.48965517241379308</v>
      </c>
      <c r="H35" s="21">
        <v>0.41794871794871802</v>
      </c>
      <c r="I35" s="21">
        <v>0.5641025641025641</v>
      </c>
      <c r="J35" s="22"/>
      <c r="K35" s="23"/>
      <c r="L35" s="24"/>
      <c r="M35" s="31">
        <f t="shared" si="0"/>
        <v>0.49056881815502501</v>
      </c>
    </row>
    <row r="36" spans="1:13" ht="186" customHeight="1" x14ac:dyDescent="0.4">
      <c r="A36" s="174"/>
      <c r="B36" s="18" t="s">
        <v>43</v>
      </c>
      <c r="C36" s="19" t="s">
        <v>93</v>
      </c>
      <c r="D36" s="18" t="s">
        <v>94</v>
      </c>
      <c r="E36" s="32" t="s">
        <v>72</v>
      </c>
      <c r="F36" s="20"/>
      <c r="G36" s="26"/>
      <c r="H36" s="27"/>
      <c r="I36" s="28"/>
      <c r="J36" s="29">
        <v>0.515625</v>
      </c>
      <c r="K36" s="29">
        <v>0.4376068376068375</v>
      </c>
      <c r="L36" s="30">
        <v>0.61866666666666659</v>
      </c>
      <c r="M36" s="31">
        <f t="shared" si="0"/>
        <v>0.52396616809116803</v>
      </c>
    </row>
    <row r="38" spans="1:13" x14ac:dyDescent="0.3">
      <c r="A38" s="33" t="s">
        <v>95</v>
      </c>
    </row>
    <row r="39" spans="1:13" ht="34.799999999999997" x14ac:dyDescent="0.3">
      <c r="A39" s="34" t="s">
        <v>18</v>
      </c>
      <c r="B39" s="34" t="s">
        <v>96</v>
      </c>
      <c r="C39" s="34" t="s">
        <v>20</v>
      </c>
      <c r="D39" s="34" t="s">
        <v>21</v>
      </c>
      <c r="E39" s="34" t="s">
        <v>97</v>
      </c>
      <c r="F39" s="35" t="s">
        <v>98</v>
      </c>
      <c r="G39" s="175" t="s">
        <v>99</v>
      </c>
      <c r="H39" s="175"/>
      <c r="I39" s="175"/>
      <c r="J39" s="175"/>
    </row>
    <row r="40" spans="1:13" ht="17.399999999999999" x14ac:dyDescent="0.3">
      <c r="A40" s="163" t="s">
        <v>100</v>
      </c>
      <c r="B40" s="164"/>
      <c r="C40" s="164"/>
      <c r="D40" s="164"/>
      <c r="E40" s="164"/>
      <c r="F40" s="165"/>
      <c r="G40" s="36" t="s">
        <v>101</v>
      </c>
      <c r="H40" s="36" t="s">
        <v>102</v>
      </c>
      <c r="I40" s="36" t="s">
        <v>103</v>
      </c>
      <c r="J40" s="37" t="s">
        <v>104</v>
      </c>
    </row>
    <row r="41" spans="1:13" ht="126" x14ac:dyDescent="0.3">
      <c r="A41" s="38" t="s">
        <v>105</v>
      </c>
      <c r="B41" s="39" t="s">
        <v>106</v>
      </c>
      <c r="C41" s="40" t="s">
        <v>107</v>
      </c>
      <c r="D41" s="176" t="s">
        <v>108</v>
      </c>
      <c r="E41" s="169" t="s">
        <v>109</v>
      </c>
      <c r="F41" s="28"/>
      <c r="G41" s="41">
        <v>0.4</v>
      </c>
      <c r="H41" s="41">
        <v>0.44</v>
      </c>
      <c r="I41" s="41">
        <v>0.45</v>
      </c>
      <c r="J41" s="42">
        <f>AVERAGE(G41:I41)</f>
        <v>0.43</v>
      </c>
    </row>
    <row r="42" spans="1:13" ht="18" x14ac:dyDescent="0.3">
      <c r="A42" s="43" t="s">
        <v>110</v>
      </c>
      <c r="B42" s="43"/>
      <c r="C42" s="44"/>
      <c r="D42" s="176"/>
      <c r="E42" s="177"/>
      <c r="F42" s="45"/>
      <c r="G42" s="37" t="s">
        <v>101</v>
      </c>
      <c r="H42" s="37" t="s">
        <v>102</v>
      </c>
      <c r="I42" s="37" t="s">
        <v>103</v>
      </c>
      <c r="J42" s="37" t="s">
        <v>104</v>
      </c>
    </row>
    <row r="43" spans="1:13" ht="126" x14ac:dyDescent="0.3">
      <c r="A43" s="46" t="s">
        <v>111</v>
      </c>
      <c r="B43" s="39" t="s">
        <v>106</v>
      </c>
      <c r="C43" s="40" t="s">
        <v>112</v>
      </c>
      <c r="D43" s="176"/>
      <c r="E43" s="177"/>
      <c r="F43" s="28"/>
      <c r="G43" s="41">
        <v>0.64</v>
      </c>
      <c r="H43" s="41">
        <v>0.62</v>
      </c>
      <c r="I43" s="41">
        <v>0.59</v>
      </c>
      <c r="J43" s="42">
        <f>AVERAGE(G43:I43)</f>
        <v>0.6166666666666667</v>
      </c>
    </row>
    <row r="44" spans="1:13" ht="18" x14ac:dyDescent="0.35">
      <c r="A44" s="47" t="s">
        <v>113</v>
      </c>
      <c r="B44" s="48"/>
      <c r="C44" s="48"/>
      <c r="D44" s="176"/>
      <c r="E44" s="177"/>
      <c r="F44" s="49"/>
      <c r="G44" s="37" t="s">
        <v>101</v>
      </c>
      <c r="H44" s="37" t="s">
        <v>102</v>
      </c>
      <c r="I44" s="37" t="s">
        <v>103</v>
      </c>
      <c r="J44" s="37" t="s">
        <v>104</v>
      </c>
    </row>
    <row r="45" spans="1:13" ht="162" x14ac:dyDescent="0.3">
      <c r="A45" s="50" t="s">
        <v>114</v>
      </c>
      <c r="B45" s="39" t="s">
        <v>106</v>
      </c>
      <c r="C45" s="40" t="s">
        <v>115</v>
      </c>
      <c r="D45" s="176"/>
      <c r="E45" s="177"/>
      <c r="F45" s="28"/>
      <c r="G45" s="41">
        <v>0.52</v>
      </c>
      <c r="H45" s="51">
        <v>0.59</v>
      </c>
      <c r="I45" s="41">
        <v>0.42</v>
      </c>
      <c r="J45" s="42">
        <f>AVERAGE(G45:I45)</f>
        <v>0.5099999999999999</v>
      </c>
    </row>
    <row r="46" spans="1:13" ht="36" x14ac:dyDescent="0.35">
      <c r="A46" s="52" t="s">
        <v>116</v>
      </c>
      <c r="B46" s="52"/>
      <c r="C46" s="53"/>
      <c r="D46" s="176"/>
      <c r="E46" s="177"/>
      <c r="F46" s="54"/>
      <c r="G46" s="37" t="s">
        <v>101</v>
      </c>
      <c r="H46" s="37" t="s">
        <v>102</v>
      </c>
      <c r="I46" s="37" t="s">
        <v>103</v>
      </c>
      <c r="J46" s="37" t="s">
        <v>104</v>
      </c>
    </row>
    <row r="47" spans="1:13" ht="126" x14ac:dyDescent="0.3">
      <c r="A47" s="46" t="s">
        <v>117</v>
      </c>
      <c r="B47" s="39" t="s">
        <v>106</v>
      </c>
      <c r="C47" s="40" t="s">
        <v>118</v>
      </c>
      <c r="D47" s="176"/>
      <c r="E47" s="177"/>
      <c r="F47" s="28"/>
      <c r="G47" s="41">
        <v>0.5</v>
      </c>
      <c r="H47" s="41">
        <v>0.46</v>
      </c>
      <c r="I47" s="41">
        <v>0.42</v>
      </c>
      <c r="J47" s="42">
        <f>AVERAGE(G47:I47)</f>
        <v>0.45999999999999996</v>
      </c>
    </row>
    <row r="48" spans="1:13" ht="18" x14ac:dyDescent="0.35">
      <c r="A48" s="52" t="s">
        <v>119</v>
      </c>
      <c r="B48" s="52"/>
      <c r="C48" s="53"/>
      <c r="D48" s="176"/>
      <c r="E48" s="177"/>
      <c r="F48" s="54"/>
      <c r="G48" s="37" t="s">
        <v>101</v>
      </c>
      <c r="H48" s="37" t="s">
        <v>102</v>
      </c>
      <c r="I48" s="37" t="s">
        <v>103</v>
      </c>
      <c r="J48" s="37" t="s">
        <v>104</v>
      </c>
    </row>
    <row r="49" spans="1:10" ht="180" x14ac:dyDescent="0.3">
      <c r="A49" s="38" t="s">
        <v>120</v>
      </c>
      <c r="B49" s="38" t="s">
        <v>121</v>
      </c>
      <c r="C49" s="40"/>
      <c r="D49" s="176"/>
      <c r="E49" s="177"/>
      <c r="G49" s="37" t="s">
        <v>5</v>
      </c>
      <c r="H49" s="37" t="s">
        <v>5</v>
      </c>
      <c r="I49" s="37" t="s">
        <v>5</v>
      </c>
      <c r="J49" s="42"/>
    </row>
    <row r="50" spans="1:10" ht="18" x14ac:dyDescent="0.35">
      <c r="A50" s="52" t="s">
        <v>122</v>
      </c>
      <c r="B50" s="52"/>
      <c r="C50" s="53"/>
      <c r="D50" s="176"/>
      <c r="E50" s="177"/>
      <c r="F50" s="54"/>
      <c r="G50" s="37" t="s">
        <v>101</v>
      </c>
      <c r="H50" s="37" t="s">
        <v>102</v>
      </c>
      <c r="I50" s="37" t="s">
        <v>103</v>
      </c>
      <c r="J50" s="37" t="s">
        <v>104</v>
      </c>
    </row>
    <row r="51" spans="1:10" ht="126" x14ac:dyDescent="0.3">
      <c r="A51" s="38" t="s">
        <v>123</v>
      </c>
      <c r="B51" s="39" t="s">
        <v>106</v>
      </c>
      <c r="C51" s="40" t="s">
        <v>124</v>
      </c>
      <c r="D51" s="176"/>
      <c r="E51" s="177"/>
      <c r="F51" s="28"/>
      <c r="G51" s="41">
        <v>0.36</v>
      </c>
      <c r="H51" s="41">
        <v>0.4</v>
      </c>
      <c r="I51" s="41">
        <v>0.35</v>
      </c>
      <c r="J51" s="42">
        <f>AVERAGE(G51:I51)</f>
        <v>0.36999999999999994</v>
      </c>
    </row>
    <row r="52" spans="1:10" ht="18" x14ac:dyDescent="0.35">
      <c r="A52" s="52" t="s">
        <v>125</v>
      </c>
      <c r="B52" s="52"/>
      <c r="C52" s="53"/>
      <c r="D52" s="176"/>
      <c r="E52" s="177"/>
      <c r="F52" s="54"/>
      <c r="G52" s="37" t="s">
        <v>101</v>
      </c>
      <c r="H52" s="37" t="s">
        <v>102</v>
      </c>
      <c r="I52" s="37" t="s">
        <v>103</v>
      </c>
      <c r="J52" s="37" t="s">
        <v>104</v>
      </c>
    </row>
    <row r="53" spans="1:10" ht="144" x14ac:dyDescent="0.3">
      <c r="A53" s="46" t="s">
        <v>126</v>
      </c>
      <c r="B53" s="39" t="s">
        <v>106</v>
      </c>
      <c r="C53" s="40" t="s">
        <v>127</v>
      </c>
      <c r="D53" s="176"/>
      <c r="E53" s="177"/>
      <c r="F53" s="28"/>
      <c r="G53" s="41">
        <v>0.56000000000000005</v>
      </c>
      <c r="H53" s="41">
        <v>0.49</v>
      </c>
      <c r="I53" s="41">
        <v>0.5</v>
      </c>
      <c r="J53" s="42">
        <f>AVERAGE(G53:I53)</f>
        <v>0.51666666666666672</v>
      </c>
    </row>
    <row r="54" spans="1:10" ht="18" x14ac:dyDescent="0.35">
      <c r="A54" s="52" t="s">
        <v>128</v>
      </c>
      <c r="B54" s="52"/>
      <c r="C54" s="53"/>
      <c r="D54" s="176"/>
      <c r="E54" s="177"/>
      <c r="F54" s="54"/>
      <c r="G54" s="37" t="s">
        <v>101</v>
      </c>
      <c r="H54" s="37" t="s">
        <v>102</v>
      </c>
      <c r="I54" s="37" t="s">
        <v>103</v>
      </c>
      <c r="J54" s="37" t="s">
        <v>104</v>
      </c>
    </row>
    <row r="55" spans="1:10" ht="162" x14ac:dyDescent="0.3">
      <c r="A55" s="38" t="s">
        <v>129</v>
      </c>
      <c r="B55" s="39" t="s">
        <v>106</v>
      </c>
      <c r="C55" s="40" t="s">
        <v>130</v>
      </c>
      <c r="D55" s="176"/>
      <c r="E55" s="177"/>
      <c r="G55" s="41">
        <v>0.56000000000000005</v>
      </c>
      <c r="H55" s="41">
        <v>0.59</v>
      </c>
      <c r="I55" s="41">
        <v>0.47</v>
      </c>
      <c r="J55" s="42">
        <f>AVERAGE(G55:I55)</f>
        <v>0.53999999999999992</v>
      </c>
    </row>
    <row r="56" spans="1:10" ht="18" x14ac:dyDescent="0.35">
      <c r="A56" s="52" t="s">
        <v>131</v>
      </c>
      <c r="B56" s="52"/>
      <c r="C56" s="53"/>
      <c r="D56" s="176"/>
      <c r="E56" s="177"/>
      <c r="F56" s="54"/>
      <c r="G56" s="37" t="s">
        <v>101</v>
      </c>
      <c r="H56" s="37" t="s">
        <v>102</v>
      </c>
      <c r="I56" s="37" t="s">
        <v>103</v>
      </c>
      <c r="J56" s="37" t="s">
        <v>104</v>
      </c>
    </row>
    <row r="57" spans="1:10" ht="126" x14ac:dyDescent="0.3">
      <c r="A57" s="46" t="s">
        <v>132</v>
      </c>
      <c r="B57" s="39" t="s">
        <v>106</v>
      </c>
      <c r="C57" s="40" t="s">
        <v>118</v>
      </c>
      <c r="D57" s="176"/>
      <c r="E57" s="177"/>
      <c r="F57" s="28"/>
      <c r="G57" s="41">
        <v>0.42</v>
      </c>
      <c r="H57" s="41">
        <v>0.44</v>
      </c>
      <c r="I57" s="41">
        <v>0.51</v>
      </c>
      <c r="J57" s="42">
        <f>AVERAGE(G57:I57)</f>
        <v>0.45666666666666672</v>
      </c>
    </row>
    <row r="58" spans="1:10" ht="18" x14ac:dyDescent="0.35">
      <c r="A58" s="52" t="s">
        <v>133</v>
      </c>
      <c r="B58" s="52"/>
      <c r="C58" s="53"/>
      <c r="D58" s="176"/>
      <c r="E58" s="177"/>
      <c r="F58" s="54"/>
      <c r="G58" s="37" t="s">
        <v>101</v>
      </c>
      <c r="H58" s="37" t="s">
        <v>102</v>
      </c>
      <c r="I58" s="37" t="s">
        <v>103</v>
      </c>
      <c r="J58" s="37" t="s">
        <v>104</v>
      </c>
    </row>
    <row r="59" spans="1:10" ht="180" x14ac:dyDescent="0.3">
      <c r="A59" s="46" t="s">
        <v>134</v>
      </c>
      <c r="B59" s="38" t="s">
        <v>121</v>
      </c>
      <c r="C59" s="40"/>
      <c r="D59" s="176"/>
      <c r="E59" s="177"/>
      <c r="F59" s="28"/>
      <c r="G59" s="37" t="s">
        <v>5</v>
      </c>
      <c r="H59" s="37" t="s">
        <v>5</v>
      </c>
      <c r="I59" s="37" t="s">
        <v>5</v>
      </c>
      <c r="J59" s="42"/>
    </row>
    <row r="60" spans="1:10" ht="18" x14ac:dyDescent="0.35">
      <c r="A60" s="52" t="s">
        <v>135</v>
      </c>
      <c r="B60" s="52"/>
      <c r="C60" s="53"/>
      <c r="D60" s="176"/>
      <c r="E60" s="177"/>
      <c r="F60" s="54"/>
      <c r="G60" s="37" t="s">
        <v>101</v>
      </c>
      <c r="H60" s="37" t="s">
        <v>102</v>
      </c>
      <c r="I60" s="37" t="s">
        <v>103</v>
      </c>
      <c r="J60" s="37" t="s">
        <v>104</v>
      </c>
    </row>
    <row r="61" spans="1:10" ht="180" x14ac:dyDescent="0.35">
      <c r="A61" s="55" t="s">
        <v>136</v>
      </c>
      <c r="B61" s="38" t="s">
        <v>121</v>
      </c>
      <c r="C61" s="40"/>
      <c r="D61" s="176"/>
      <c r="E61" s="177"/>
      <c r="F61" s="28"/>
      <c r="G61" s="37" t="s">
        <v>5</v>
      </c>
      <c r="H61" s="37" t="s">
        <v>5</v>
      </c>
      <c r="I61" s="37" t="s">
        <v>5</v>
      </c>
      <c r="J61" s="42"/>
    </row>
    <row r="62" spans="1:10" ht="15.6" x14ac:dyDescent="0.3">
      <c r="A62" s="166" t="s">
        <v>137</v>
      </c>
      <c r="B62" s="152"/>
      <c r="C62" s="169" t="s">
        <v>138</v>
      </c>
      <c r="D62" s="178" t="s">
        <v>139</v>
      </c>
      <c r="E62" s="177"/>
      <c r="G62" s="37" t="s">
        <v>101</v>
      </c>
      <c r="H62" s="37" t="s">
        <v>102</v>
      </c>
      <c r="I62" s="37" t="s">
        <v>103</v>
      </c>
      <c r="J62" s="37" t="s">
        <v>104</v>
      </c>
    </row>
    <row r="63" spans="1:10" ht="15.6" x14ac:dyDescent="0.3">
      <c r="A63" s="167"/>
      <c r="B63" s="168"/>
      <c r="C63" s="170"/>
      <c r="D63" s="178"/>
      <c r="E63" s="170"/>
      <c r="G63" s="41">
        <v>0.48</v>
      </c>
      <c r="H63" s="41">
        <v>0.5</v>
      </c>
      <c r="I63" s="51">
        <v>0.47</v>
      </c>
      <c r="J63" s="42">
        <f>AVERAGE(G63:I63)</f>
        <v>0.48333333333333334</v>
      </c>
    </row>
    <row r="64" spans="1:10" ht="15.6" x14ac:dyDescent="0.3">
      <c r="A64" s="151"/>
      <c r="B64" s="151"/>
      <c r="C64" s="151"/>
      <c r="D64" s="151"/>
      <c r="E64" s="152"/>
      <c r="F64" s="56" t="s">
        <v>140</v>
      </c>
      <c r="G64" s="37">
        <v>6</v>
      </c>
      <c r="H64" s="37">
        <v>13</v>
      </c>
      <c r="I64" s="37">
        <v>7</v>
      </c>
    </row>
    <row r="65" spans="1:10" ht="15.6" x14ac:dyDescent="0.3">
      <c r="A65" s="153"/>
      <c r="B65" s="153"/>
      <c r="C65" s="153"/>
      <c r="D65" s="153"/>
      <c r="E65" s="154"/>
      <c r="F65" s="56" t="s">
        <v>141</v>
      </c>
      <c r="G65" s="37">
        <v>6</v>
      </c>
      <c r="H65" s="37">
        <v>13</v>
      </c>
      <c r="I65" s="37">
        <v>7</v>
      </c>
    </row>
    <row r="66" spans="1:10" ht="15.6" x14ac:dyDescent="0.3">
      <c r="A66" s="153"/>
      <c r="B66" s="153"/>
      <c r="C66" s="153"/>
      <c r="D66" s="153"/>
      <c r="E66" s="154"/>
      <c r="F66" s="56" t="s">
        <v>142</v>
      </c>
      <c r="G66" s="51">
        <f>G64/G65</f>
        <v>1</v>
      </c>
      <c r="H66" s="51">
        <f t="shared" ref="H66:I66" si="1">H64/H65</f>
        <v>1</v>
      </c>
      <c r="I66" s="51">
        <f t="shared" si="1"/>
        <v>1</v>
      </c>
    </row>
    <row r="67" spans="1:10" ht="34.799999999999997" x14ac:dyDescent="0.3">
      <c r="A67" s="34" t="s">
        <v>18</v>
      </c>
      <c r="B67" s="34" t="s">
        <v>96</v>
      </c>
      <c r="C67" s="34" t="s">
        <v>20</v>
      </c>
      <c r="D67" s="34" t="s">
        <v>21</v>
      </c>
      <c r="E67" s="34" t="s">
        <v>97</v>
      </c>
      <c r="F67" s="35" t="s">
        <v>98</v>
      </c>
      <c r="G67" s="128" t="s">
        <v>99</v>
      </c>
      <c r="H67" s="128"/>
      <c r="I67" s="128"/>
      <c r="J67" s="3"/>
    </row>
    <row r="68" spans="1:10" ht="17.399999999999999" x14ac:dyDescent="0.3">
      <c r="A68" s="163" t="s">
        <v>100</v>
      </c>
      <c r="B68" s="164"/>
      <c r="C68" s="164"/>
      <c r="D68" s="164"/>
      <c r="E68" s="164"/>
      <c r="F68" s="165"/>
      <c r="G68" s="36" t="s">
        <v>101</v>
      </c>
      <c r="H68" s="36" t="s">
        <v>102</v>
      </c>
      <c r="I68" s="36" t="s">
        <v>103</v>
      </c>
      <c r="J68" s="36" t="s">
        <v>104</v>
      </c>
    </row>
    <row r="69" spans="1:10" ht="108" x14ac:dyDescent="0.3">
      <c r="A69" s="38" t="s">
        <v>105</v>
      </c>
      <c r="B69" s="57" t="s">
        <v>143</v>
      </c>
      <c r="C69" s="58" t="s">
        <v>144</v>
      </c>
      <c r="D69" s="129" t="s">
        <v>145</v>
      </c>
      <c r="E69" s="129" t="s">
        <v>146</v>
      </c>
      <c r="F69" s="28"/>
      <c r="G69" s="41">
        <v>0.45</v>
      </c>
      <c r="H69" s="41">
        <v>0.52</v>
      </c>
      <c r="I69" s="41">
        <v>0.41</v>
      </c>
      <c r="J69" s="42">
        <f>AVERAGE(G69:I69)</f>
        <v>0.45999999999999996</v>
      </c>
    </row>
    <row r="70" spans="1:10" ht="18" x14ac:dyDescent="0.3">
      <c r="A70" s="43" t="s">
        <v>110</v>
      </c>
      <c r="B70" s="43"/>
      <c r="C70" s="44"/>
      <c r="D70" s="129"/>
      <c r="E70" s="129"/>
      <c r="F70" s="45"/>
      <c r="G70" s="37" t="s">
        <v>101</v>
      </c>
      <c r="H70" s="37" t="s">
        <v>102</v>
      </c>
      <c r="I70" s="37" t="s">
        <v>103</v>
      </c>
      <c r="J70" s="37" t="s">
        <v>104</v>
      </c>
    </row>
    <row r="71" spans="1:10" ht="105" x14ac:dyDescent="0.3">
      <c r="A71" s="46" t="s">
        <v>111</v>
      </c>
      <c r="B71" s="57" t="s">
        <v>143</v>
      </c>
      <c r="C71" s="58" t="s">
        <v>147</v>
      </c>
      <c r="D71" s="129"/>
      <c r="E71" s="129"/>
      <c r="F71" s="28"/>
      <c r="G71" s="41">
        <v>0.68</v>
      </c>
      <c r="H71" s="41">
        <v>0.68</v>
      </c>
      <c r="I71" s="41">
        <v>0.4</v>
      </c>
      <c r="J71" s="42">
        <f>AVERAGE(G71:I71)</f>
        <v>0.58666666666666678</v>
      </c>
    </row>
    <row r="72" spans="1:10" ht="18" x14ac:dyDescent="0.35">
      <c r="A72" s="47" t="s">
        <v>113</v>
      </c>
      <c r="B72" s="48"/>
      <c r="C72" s="48"/>
      <c r="D72" s="129"/>
      <c r="E72" s="129"/>
      <c r="F72" s="49"/>
      <c r="G72" s="37" t="s">
        <v>101</v>
      </c>
      <c r="H72" s="37" t="s">
        <v>102</v>
      </c>
      <c r="I72" s="37" t="s">
        <v>103</v>
      </c>
      <c r="J72" s="37" t="s">
        <v>104</v>
      </c>
    </row>
    <row r="73" spans="1:10" ht="180" x14ac:dyDescent="0.3">
      <c r="A73" s="50" t="s">
        <v>114</v>
      </c>
      <c r="B73" s="59" t="s">
        <v>148</v>
      </c>
      <c r="C73" s="58"/>
      <c r="D73" s="129"/>
      <c r="E73" s="129"/>
      <c r="F73" s="28"/>
      <c r="G73" s="37" t="s">
        <v>5</v>
      </c>
      <c r="H73" s="37" t="s">
        <v>5</v>
      </c>
      <c r="I73" s="37" t="s">
        <v>5</v>
      </c>
      <c r="J73" s="42"/>
    </row>
    <row r="74" spans="1:10" ht="36" x14ac:dyDescent="0.35">
      <c r="A74" s="52" t="s">
        <v>116</v>
      </c>
      <c r="B74" s="52"/>
      <c r="C74" s="53"/>
      <c r="D74" s="129"/>
      <c r="E74" s="129"/>
      <c r="F74" s="54"/>
      <c r="G74" s="37" t="s">
        <v>101</v>
      </c>
      <c r="H74" s="37" t="s">
        <v>102</v>
      </c>
      <c r="I74" s="37" t="s">
        <v>103</v>
      </c>
      <c r="J74" s="37" t="s">
        <v>104</v>
      </c>
    </row>
    <row r="75" spans="1:10" ht="126" x14ac:dyDescent="0.3">
      <c r="A75" s="46" t="s">
        <v>117</v>
      </c>
      <c r="B75" s="57" t="s">
        <v>143</v>
      </c>
      <c r="C75" s="58" t="s">
        <v>149</v>
      </c>
      <c r="D75" s="129"/>
      <c r="E75" s="129"/>
      <c r="F75" s="28"/>
      <c r="G75" s="41">
        <v>0.35</v>
      </c>
      <c r="H75" s="41">
        <v>0.79</v>
      </c>
      <c r="I75" s="41">
        <v>0.5</v>
      </c>
      <c r="J75" s="42">
        <f>AVERAGE(G75:I75)</f>
        <v>0.54666666666666675</v>
      </c>
    </row>
    <row r="76" spans="1:10" ht="18" x14ac:dyDescent="0.35">
      <c r="A76" s="52" t="s">
        <v>119</v>
      </c>
      <c r="B76" s="52"/>
      <c r="C76" s="53"/>
      <c r="D76" s="129"/>
      <c r="E76" s="129"/>
      <c r="F76" s="54"/>
      <c r="G76" s="37" t="s">
        <v>101</v>
      </c>
      <c r="H76" s="37" t="s">
        <v>102</v>
      </c>
      <c r="I76" s="37" t="s">
        <v>103</v>
      </c>
      <c r="J76" s="37" t="s">
        <v>104</v>
      </c>
    </row>
    <row r="77" spans="1:10" ht="108" x14ac:dyDescent="0.3">
      <c r="A77" s="38" t="s">
        <v>150</v>
      </c>
      <c r="B77" s="60" t="s">
        <v>143</v>
      </c>
      <c r="C77" s="58" t="s">
        <v>151</v>
      </c>
      <c r="D77" s="129"/>
      <c r="E77" s="129"/>
      <c r="G77" s="41">
        <v>0.4</v>
      </c>
      <c r="H77" s="41">
        <v>0.8</v>
      </c>
      <c r="I77" s="41">
        <v>0.63</v>
      </c>
      <c r="J77" s="42">
        <f>AVERAGE(G77:I77)</f>
        <v>0.61</v>
      </c>
    </row>
    <row r="78" spans="1:10" ht="18" x14ac:dyDescent="0.35">
      <c r="A78" s="52" t="s">
        <v>122</v>
      </c>
      <c r="B78" s="52"/>
      <c r="C78" s="53"/>
      <c r="D78" s="129"/>
      <c r="E78" s="129"/>
      <c r="F78" s="54"/>
      <c r="G78" s="37" t="s">
        <v>101</v>
      </c>
      <c r="H78" s="37" t="s">
        <v>102</v>
      </c>
      <c r="I78" s="37" t="s">
        <v>103</v>
      </c>
      <c r="J78" s="37" t="s">
        <v>104</v>
      </c>
    </row>
    <row r="79" spans="1:10" ht="108" x14ac:dyDescent="0.3">
      <c r="A79" s="38" t="s">
        <v>123</v>
      </c>
      <c r="B79" s="61" t="s">
        <v>143</v>
      </c>
      <c r="C79" s="58" t="s">
        <v>152</v>
      </c>
      <c r="D79" s="129"/>
      <c r="E79" s="129"/>
      <c r="F79" s="28"/>
      <c r="G79" s="41">
        <v>0.37</v>
      </c>
      <c r="H79" s="41">
        <v>0.45</v>
      </c>
      <c r="I79" s="41">
        <v>0.46</v>
      </c>
      <c r="J79" s="42">
        <f>AVERAGE(G79:I79)</f>
        <v>0.42666666666666669</v>
      </c>
    </row>
    <row r="80" spans="1:10" ht="18" x14ac:dyDescent="0.35">
      <c r="A80" s="52" t="s">
        <v>125</v>
      </c>
      <c r="B80" s="52"/>
      <c r="C80" s="53"/>
      <c r="D80" s="129"/>
      <c r="E80" s="129"/>
      <c r="F80" s="54"/>
      <c r="G80" s="37" t="s">
        <v>101</v>
      </c>
      <c r="H80" s="37" t="s">
        <v>102</v>
      </c>
      <c r="I80" s="37" t="s">
        <v>103</v>
      </c>
      <c r="J80" s="37" t="s">
        <v>104</v>
      </c>
    </row>
    <row r="81" spans="1:10" ht="144" x14ac:dyDescent="0.3">
      <c r="A81" s="46" t="s">
        <v>126</v>
      </c>
      <c r="B81" s="62" t="s">
        <v>143</v>
      </c>
      <c r="C81" s="58" t="s">
        <v>152</v>
      </c>
      <c r="D81" s="129"/>
      <c r="E81" s="129"/>
      <c r="F81" s="28"/>
      <c r="G81" s="41">
        <v>0.31</v>
      </c>
      <c r="H81" s="41">
        <v>0.59</v>
      </c>
      <c r="I81" s="41">
        <v>0.39</v>
      </c>
      <c r="J81" s="42">
        <f>AVERAGE(G81:I81)</f>
        <v>0.43</v>
      </c>
    </row>
    <row r="82" spans="1:10" ht="18" x14ac:dyDescent="0.35">
      <c r="A82" s="52" t="s">
        <v>128</v>
      </c>
      <c r="B82" s="52"/>
      <c r="C82" s="53"/>
      <c r="D82" s="129"/>
      <c r="E82" s="129"/>
      <c r="F82" s="54"/>
      <c r="G82" s="37" t="s">
        <v>101</v>
      </c>
      <c r="H82" s="37" t="s">
        <v>102</v>
      </c>
      <c r="I82" s="37" t="s">
        <v>103</v>
      </c>
      <c r="J82" s="37" t="s">
        <v>104</v>
      </c>
    </row>
    <row r="83" spans="1:10" ht="162" x14ac:dyDescent="0.3">
      <c r="A83" s="38" t="s">
        <v>129</v>
      </c>
      <c r="B83" s="61" t="s">
        <v>143</v>
      </c>
      <c r="C83" s="58" t="s">
        <v>153</v>
      </c>
      <c r="D83" s="129"/>
      <c r="E83" s="129"/>
      <c r="G83" s="41">
        <v>0.53</v>
      </c>
      <c r="H83" s="41">
        <v>0.6</v>
      </c>
      <c r="I83" s="41">
        <v>0.73</v>
      </c>
      <c r="J83" s="42">
        <f>AVERAGE(G83:I83)</f>
        <v>0.62</v>
      </c>
    </row>
    <row r="84" spans="1:10" ht="18" x14ac:dyDescent="0.35">
      <c r="A84" s="52" t="s">
        <v>131</v>
      </c>
      <c r="B84" s="52"/>
      <c r="C84" s="53"/>
      <c r="D84" s="129"/>
      <c r="E84" s="129"/>
      <c r="F84" s="54"/>
      <c r="G84" s="37" t="s">
        <v>101</v>
      </c>
      <c r="H84" s="37" t="s">
        <v>102</v>
      </c>
      <c r="I84" s="37" t="s">
        <v>103</v>
      </c>
      <c r="J84" s="37" t="s">
        <v>104</v>
      </c>
    </row>
    <row r="85" spans="1:10" ht="108" x14ac:dyDescent="0.3">
      <c r="A85" s="46" t="s">
        <v>132</v>
      </c>
      <c r="B85" s="62" t="s">
        <v>143</v>
      </c>
      <c r="C85" s="58" t="s">
        <v>153</v>
      </c>
      <c r="D85" s="129"/>
      <c r="E85" s="129"/>
      <c r="F85" s="28"/>
      <c r="G85" s="41">
        <v>0.59</v>
      </c>
      <c r="H85" s="41">
        <v>0.71</v>
      </c>
      <c r="I85" s="41">
        <v>0.56999999999999995</v>
      </c>
      <c r="J85" s="42">
        <f>AVERAGE(G85:I85)</f>
        <v>0.62333333333333318</v>
      </c>
    </row>
    <row r="86" spans="1:10" ht="18" x14ac:dyDescent="0.35">
      <c r="A86" s="52" t="s">
        <v>133</v>
      </c>
      <c r="B86" s="52"/>
      <c r="C86" s="53"/>
      <c r="D86" s="129"/>
      <c r="E86" s="129"/>
      <c r="F86" s="54"/>
      <c r="G86" s="37" t="s">
        <v>101</v>
      </c>
      <c r="H86" s="37" t="s">
        <v>102</v>
      </c>
      <c r="I86" s="37" t="s">
        <v>103</v>
      </c>
      <c r="J86" s="42" t="s">
        <v>104</v>
      </c>
    </row>
    <row r="87" spans="1:10" ht="108" x14ac:dyDescent="0.3">
      <c r="A87" s="46" t="s">
        <v>134</v>
      </c>
      <c r="B87" s="62" t="s">
        <v>143</v>
      </c>
      <c r="C87" s="58" t="s">
        <v>144</v>
      </c>
      <c r="D87" s="129"/>
      <c r="E87" s="129"/>
      <c r="F87" s="28"/>
      <c r="G87" s="41">
        <v>0.28000000000000003</v>
      </c>
      <c r="H87" s="41">
        <v>0.63</v>
      </c>
      <c r="I87" s="41">
        <v>0.46</v>
      </c>
      <c r="J87" s="42">
        <f>AVERAGE(G87:I87)</f>
        <v>0.45666666666666672</v>
      </c>
    </row>
    <row r="88" spans="1:10" ht="18" x14ac:dyDescent="0.35">
      <c r="A88" s="52" t="s">
        <v>135</v>
      </c>
      <c r="B88" s="52"/>
      <c r="C88" s="53"/>
      <c r="D88" s="129"/>
      <c r="E88" s="129"/>
      <c r="F88" s="54"/>
      <c r="G88" s="37" t="s">
        <v>101</v>
      </c>
      <c r="H88" s="37" t="s">
        <v>102</v>
      </c>
      <c r="I88" s="37" t="s">
        <v>103</v>
      </c>
      <c r="J88" s="37" t="s">
        <v>104</v>
      </c>
    </row>
    <row r="89" spans="1:10" ht="126" x14ac:dyDescent="0.3">
      <c r="A89" s="46" t="s">
        <v>136</v>
      </c>
      <c r="B89" s="62" t="s">
        <v>143</v>
      </c>
      <c r="C89" s="58" t="s">
        <v>149</v>
      </c>
      <c r="D89" s="129"/>
      <c r="E89" s="129"/>
      <c r="F89" s="28"/>
      <c r="G89" s="41">
        <v>0.28999999999999998</v>
      </c>
      <c r="H89" s="41">
        <v>0.8</v>
      </c>
      <c r="I89" s="41">
        <v>0.56999999999999995</v>
      </c>
      <c r="J89" s="42">
        <f>AVERAGE(G89:I89)</f>
        <v>0.55333333333333334</v>
      </c>
    </row>
    <row r="90" spans="1:10" ht="15.6" x14ac:dyDescent="0.3">
      <c r="A90" s="166" t="s">
        <v>137</v>
      </c>
      <c r="B90" s="152"/>
      <c r="C90" s="169" t="s">
        <v>154</v>
      </c>
      <c r="D90" s="171" t="s">
        <v>155</v>
      </c>
      <c r="E90" s="129"/>
      <c r="G90" s="37" t="s">
        <v>101</v>
      </c>
      <c r="H90" s="37" t="s">
        <v>102</v>
      </c>
      <c r="I90" s="37" t="s">
        <v>103</v>
      </c>
      <c r="J90" s="37" t="s">
        <v>104</v>
      </c>
    </row>
    <row r="91" spans="1:10" ht="15.6" x14ac:dyDescent="0.3">
      <c r="A91" s="167"/>
      <c r="B91" s="168"/>
      <c r="C91" s="170"/>
      <c r="D91" s="172"/>
      <c r="E91" s="129"/>
      <c r="G91" s="41">
        <v>0.41</v>
      </c>
      <c r="H91" s="41">
        <v>0.68</v>
      </c>
      <c r="I91" s="51">
        <v>0.5</v>
      </c>
      <c r="J91" s="42">
        <f>AVERAGE(G91:I91)</f>
        <v>0.53</v>
      </c>
    </row>
    <row r="92" spans="1:10" ht="15.6" x14ac:dyDescent="0.3">
      <c r="A92" s="151"/>
      <c r="B92" s="151"/>
      <c r="C92" s="151"/>
      <c r="D92" s="151"/>
      <c r="E92" s="152"/>
      <c r="F92" s="56" t="s">
        <v>140</v>
      </c>
      <c r="G92" s="37">
        <v>8</v>
      </c>
      <c r="H92" s="37">
        <v>4</v>
      </c>
      <c r="I92" s="37">
        <v>13</v>
      </c>
      <c r="J92" s="63"/>
    </row>
    <row r="93" spans="1:10" ht="15.6" x14ac:dyDescent="0.3">
      <c r="A93" s="153"/>
      <c r="B93" s="153"/>
      <c r="C93" s="153"/>
      <c r="D93" s="153"/>
      <c r="E93" s="154"/>
      <c r="F93" s="56" t="s">
        <v>141</v>
      </c>
      <c r="G93" s="37">
        <v>81</v>
      </c>
      <c r="H93" s="37">
        <v>78</v>
      </c>
      <c r="I93" s="37">
        <v>76</v>
      </c>
      <c r="J93" s="63"/>
    </row>
    <row r="94" spans="1:10" ht="15.6" x14ac:dyDescent="0.3">
      <c r="A94" s="153"/>
      <c r="B94" s="153"/>
      <c r="C94" s="153"/>
      <c r="D94" s="153"/>
      <c r="E94" s="154"/>
      <c r="F94" s="56" t="s">
        <v>142</v>
      </c>
      <c r="G94" s="51">
        <f>G92/G93</f>
        <v>9.8765432098765427E-2</v>
      </c>
      <c r="H94" s="51">
        <f t="shared" ref="H94:I94" si="2">H92/H93</f>
        <v>5.128205128205128E-2</v>
      </c>
      <c r="I94" s="51">
        <f t="shared" si="2"/>
        <v>0.17105263157894737</v>
      </c>
      <c r="J94" s="63"/>
    </row>
    <row r="95" spans="1:10" x14ac:dyDescent="0.3">
      <c r="A95" s="33" t="s">
        <v>156</v>
      </c>
    </row>
    <row r="96" spans="1:10" ht="18" thickBot="1" x14ac:dyDescent="0.35">
      <c r="A96" s="155" t="s">
        <v>7</v>
      </c>
      <c r="B96" s="155"/>
      <c r="C96" s="155"/>
      <c r="D96" s="155"/>
      <c r="E96" s="155"/>
      <c r="F96" s="155"/>
      <c r="G96" s="64"/>
      <c r="H96" s="64"/>
      <c r="I96" s="64"/>
    </row>
    <row r="97" spans="1:15" ht="18" thickBot="1" x14ac:dyDescent="0.35">
      <c r="A97" s="65" t="s">
        <v>8</v>
      </c>
      <c r="B97" s="156" t="s">
        <v>9</v>
      </c>
      <c r="C97" s="156"/>
      <c r="D97" s="156"/>
      <c r="E97" s="156"/>
      <c r="F97" s="157"/>
      <c r="G97" s="64"/>
      <c r="H97" s="64"/>
      <c r="I97" s="64"/>
    </row>
    <row r="98" spans="1:15" ht="15.6" x14ac:dyDescent="0.3">
      <c r="A98" s="158" t="s">
        <v>157</v>
      </c>
      <c r="B98" s="159"/>
      <c r="C98" s="160" t="s">
        <v>13</v>
      </c>
      <c r="D98" s="160"/>
      <c r="E98" s="159"/>
      <c r="F98" s="66" t="s">
        <v>157</v>
      </c>
      <c r="G98" s="64"/>
      <c r="H98" s="64"/>
      <c r="I98" s="64"/>
    </row>
    <row r="99" spans="1:15" ht="31.2" x14ac:dyDescent="0.3">
      <c r="A99" s="67" t="s">
        <v>14</v>
      </c>
      <c r="B99" s="68" t="s">
        <v>15</v>
      </c>
      <c r="C99" s="161" t="s">
        <v>16</v>
      </c>
      <c r="D99" s="162"/>
      <c r="E99" s="69" t="s">
        <v>17</v>
      </c>
      <c r="F99" s="69" t="s">
        <v>16</v>
      </c>
      <c r="G99" s="64"/>
      <c r="H99" s="64"/>
      <c r="I99" s="64"/>
    </row>
    <row r="100" spans="1:15" ht="15.6" x14ac:dyDescent="0.3">
      <c r="A100" s="70" t="s">
        <v>158</v>
      </c>
      <c r="B100" s="71"/>
      <c r="C100" s="72"/>
      <c r="D100" s="71"/>
      <c r="E100" s="73"/>
      <c r="F100" s="74"/>
      <c r="G100" s="64"/>
      <c r="H100" s="64"/>
      <c r="I100" s="64"/>
    </row>
    <row r="101" spans="1:15" ht="62.4" x14ac:dyDescent="0.3">
      <c r="A101" s="75" t="s">
        <v>18</v>
      </c>
      <c r="B101" s="76" t="s">
        <v>159</v>
      </c>
      <c r="C101" s="77" t="s">
        <v>20</v>
      </c>
      <c r="D101" s="78" t="s">
        <v>21</v>
      </c>
      <c r="E101" s="79" t="s">
        <v>160</v>
      </c>
      <c r="F101" s="80" t="s">
        <v>161</v>
      </c>
      <c r="G101" s="81" t="s">
        <v>4</v>
      </c>
      <c r="H101" s="80" t="s">
        <v>162</v>
      </c>
      <c r="I101" s="80" t="s">
        <v>163</v>
      </c>
      <c r="J101" s="80" t="s">
        <v>164</v>
      </c>
      <c r="K101" s="80" t="s">
        <v>165</v>
      </c>
      <c r="L101" s="81" t="s">
        <v>3</v>
      </c>
      <c r="M101" s="81" t="s">
        <v>4</v>
      </c>
      <c r="N101" s="80" t="s">
        <v>162</v>
      </c>
      <c r="O101" s="80" t="s">
        <v>164</v>
      </c>
    </row>
    <row r="102" spans="1:15" ht="120" x14ac:dyDescent="0.3">
      <c r="A102" s="82" t="s">
        <v>166</v>
      </c>
      <c r="B102" s="82" t="s">
        <v>167</v>
      </c>
      <c r="C102" s="82" t="s">
        <v>168</v>
      </c>
      <c r="D102" s="82" t="s">
        <v>169</v>
      </c>
      <c r="E102" s="82" t="s">
        <v>170</v>
      </c>
      <c r="G102" s="83">
        <v>0.63239999999999996</v>
      </c>
      <c r="H102" s="83">
        <v>0.68930000000000002</v>
      </c>
      <c r="I102" s="83">
        <v>0.64400000000000002</v>
      </c>
      <c r="J102" s="84">
        <f>+(I102-H102)/H102</f>
        <v>-6.5718845205280721E-2</v>
      </c>
      <c r="L102" s="83">
        <v>0.58918000000000004</v>
      </c>
      <c r="M102" s="85">
        <v>0.56784999999999997</v>
      </c>
      <c r="N102" s="85">
        <v>0.73547999999999991</v>
      </c>
      <c r="O102" s="84">
        <f>+(N102-M102)/M102</f>
        <v>0.29520119749933954</v>
      </c>
    </row>
    <row r="103" spans="1:15" ht="150" x14ac:dyDescent="0.3">
      <c r="A103" s="82" t="s">
        <v>171</v>
      </c>
      <c r="B103" s="82" t="s">
        <v>167</v>
      </c>
      <c r="C103" s="82" t="s">
        <v>172</v>
      </c>
      <c r="D103" s="82" t="s">
        <v>173</v>
      </c>
      <c r="E103" s="82" t="s">
        <v>174</v>
      </c>
      <c r="G103" s="83">
        <v>0.74409999999999998</v>
      </c>
      <c r="H103" s="83">
        <v>0.72499999999999998</v>
      </c>
      <c r="I103" s="83">
        <v>0.64799999999999991</v>
      </c>
      <c r="J103" s="84">
        <f t="shared" ref="J103:J116" si="3">+(I103-H103)/H103</f>
        <v>-0.10620689655172423</v>
      </c>
      <c r="L103" s="83">
        <v>0.76216000000000006</v>
      </c>
      <c r="M103" s="85">
        <v>0.67857999999999996</v>
      </c>
      <c r="N103" s="85">
        <v>0.82258999999999993</v>
      </c>
      <c r="O103" s="84">
        <f t="shared" ref="O103:O116" si="4">+(N103-M103)/M103</f>
        <v>0.21222258245159006</v>
      </c>
    </row>
    <row r="104" spans="1:15" ht="165" x14ac:dyDescent="0.3">
      <c r="A104" s="82" t="s">
        <v>175</v>
      </c>
      <c r="B104" s="82" t="s">
        <v>167</v>
      </c>
      <c r="C104" s="82" t="s">
        <v>176</v>
      </c>
      <c r="D104" s="82" t="s">
        <v>177</v>
      </c>
      <c r="E104" s="82" t="s">
        <v>178</v>
      </c>
      <c r="F104" s="86"/>
      <c r="G104" s="83">
        <v>0.45590000000000003</v>
      </c>
      <c r="H104" s="83">
        <v>0.48930000000000001</v>
      </c>
      <c r="I104" s="85">
        <v>0.45600000000000007</v>
      </c>
      <c r="J104" s="84">
        <f t="shared" si="3"/>
        <v>-6.8056407112200984E-2</v>
      </c>
      <c r="K104" s="86"/>
      <c r="L104" s="83">
        <v>0.49189999999999995</v>
      </c>
      <c r="M104" s="85">
        <v>0.42499999999999999</v>
      </c>
      <c r="N104" s="85">
        <v>0.51613999999999993</v>
      </c>
      <c r="O104" s="84">
        <f t="shared" si="4"/>
        <v>0.2144470588235293</v>
      </c>
    </row>
    <row r="105" spans="1:15" ht="120" x14ac:dyDescent="0.3">
      <c r="A105" s="82" t="s">
        <v>179</v>
      </c>
      <c r="B105" s="82" t="s">
        <v>167</v>
      </c>
      <c r="C105" s="82" t="s">
        <v>180</v>
      </c>
      <c r="D105" s="82" t="s">
        <v>181</v>
      </c>
      <c r="E105" s="82" t="s">
        <v>182</v>
      </c>
      <c r="G105" s="83">
        <v>0.77939999999999998</v>
      </c>
      <c r="H105" s="83">
        <v>0.76070000000000004</v>
      </c>
      <c r="I105" s="85">
        <v>0.67999999999999994</v>
      </c>
      <c r="J105" s="84">
        <f t="shared" si="3"/>
        <v>-0.10608649927698185</v>
      </c>
      <c r="L105" s="85">
        <v>0.60268999999999995</v>
      </c>
      <c r="M105" s="83">
        <v>0.61783999999999994</v>
      </c>
      <c r="N105" s="85">
        <v>0.79676000000000013</v>
      </c>
      <c r="O105" s="84">
        <f t="shared" si="4"/>
        <v>0.28958953774440016</v>
      </c>
    </row>
    <row r="106" spans="1:15" ht="135" x14ac:dyDescent="0.3">
      <c r="A106" s="82" t="s">
        <v>183</v>
      </c>
      <c r="B106" s="82" t="s">
        <v>167</v>
      </c>
      <c r="C106" s="82" t="s">
        <v>180</v>
      </c>
      <c r="D106" s="82" t="s">
        <v>184</v>
      </c>
      <c r="E106" s="82" t="s">
        <v>185</v>
      </c>
      <c r="G106" s="83">
        <v>0.77939999999999998</v>
      </c>
      <c r="H106" s="83">
        <v>0.76070000000000004</v>
      </c>
      <c r="I106" s="85">
        <v>0.67999999999999994</v>
      </c>
      <c r="J106" s="84">
        <f t="shared" si="3"/>
        <v>-0.10608649927698185</v>
      </c>
      <c r="L106" s="85">
        <v>0.60268999999999995</v>
      </c>
      <c r="M106" s="83">
        <v>0.61783999999999994</v>
      </c>
      <c r="N106" s="85">
        <v>0.79676000000000013</v>
      </c>
      <c r="O106" s="84">
        <f t="shared" si="4"/>
        <v>0.28958953774440016</v>
      </c>
    </row>
    <row r="107" spans="1:15" ht="120" x14ac:dyDescent="0.3">
      <c r="A107" s="82" t="s">
        <v>186</v>
      </c>
      <c r="B107" s="82" t="s">
        <v>167</v>
      </c>
      <c r="C107" s="82" t="s">
        <v>187</v>
      </c>
      <c r="D107" s="82" t="s">
        <v>188</v>
      </c>
      <c r="E107" s="82" t="s">
        <v>189</v>
      </c>
      <c r="G107" s="83">
        <v>0.66769999999999996</v>
      </c>
      <c r="H107" s="83">
        <v>0.72860000000000003</v>
      </c>
      <c r="I107" s="85">
        <v>0.63200000000000001</v>
      </c>
      <c r="J107" s="84">
        <f t="shared" si="3"/>
        <v>-0.13258303595937415</v>
      </c>
      <c r="L107" s="85">
        <v>0.42163000000000006</v>
      </c>
      <c r="M107" s="83">
        <v>0.50358000000000003</v>
      </c>
      <c r="N107" s="85">
        <v>0.63546999999999998</v>
      </c>
      <c r="O107" s="84">
        <f t="shared" si="4"/>
        <v>0.26190476190476181</v>
      </c>
    </row>
    <row r="108" spans="1:15" ht="150" x14ac:dyDescent="0.3">
      <c r="A108" s="82" t="s">
        <v>190</v>
      </c>
      <c r="B108" s="82" t="s">
        <v>167</v>
      </c>
      <c r="C108" s="82" t="s">
        <v>187</v>
      </c>
      <c r="D108" s="82" t="s">
        <v>191</v>
      </c>
      <c r="E108" s="82" t="s">
        <v>192</v>
      </c>
      <c r="G108" s="83">
        <v>0.66769999999999996</v>
      </c>
      <c r="H108" s="83">
        <v>0.72860000000000003</v>
      </c>
      <c r="I108" s="85">
        <v>0.63200000000000001</v>
      </c>
      <c r="J108" s="84">
        <f t="shared" si="3"/>
        <v>-0.13258303595937415</v>
      </c>
      <c r="L108" s="85">
        <v>0.42163000000000006</v>
      </c>
      <c r="M108" s="83">
        <v>0.50358000000000003</v>
      </c>
      <c r="N108" s="85">
        <v>0.63546999999999998</v>
      </c>
      <c r="O108" s="84">
        <f t="shared" si="4"/>
        <v>0.26190476190476181</v>
      </c>
    </row>
    <row r="109" spans="1:15" ht="165" x14ac:dyDescent="0.3">
      <c r="A109" s="82" t="s">
        <v>193</v>
      </c>
      <c r="B109" s="82" t="s">
        <v>167</v>
      </c>
      <c r="C109" s="82" t="s">
        <v>194</v>
      </c>
      <c r="D109" s="82" t="s">
        <v>195</v>
      </c>
      <c r="E109" s="82" t="s">
        <v>196</v>
      </c>
      <c r="G109" s="83">
        <v>0.59409999999999996</v>
      </c>
      <c r="H109" s="83">
        <v>0.55500000000000005</v>
      </c>
      <c r="I109" s="85">
        <v>0.49600000000000011</v>
      </c>
      <c r="J109" s="84">
        <f t="shared" si="3"/>
        <v>-0.10630630630630619</v>
      </c>
      <c r="L109" s="83">
        <v>0.54998000000000002</v>
      </c>
      <c r="M109" s="83">
        <v>0.48105999999999999</v>
      </c>
      <c r="N109" s="85">
        <v>0.67741000000000007</v>
      </c>
      <c r="O109" s="84">
        <f t="shared" si="4"/>
        <v>0.4081611441400243</v>
      </c>
    </row>
    <row r="110" spans="1:15" ht="240" x14ac:dyDescent="0.3">
      <c r="A110" s="82" t="s">
        <v>197</v>
      </c>
      <c r="B110" s="82" t="s">
        <v>167</v>
      </c>
      <c r="C110" s="82" t="s">
        <v>198</v>
      </c>
      <c r="D110" s="82" t="s">
        <v>199</v>
      </c>
      <c r="E110" s="82" t="s">
        <v>178</v>
      </c>
      <c r="G110" s="83">
        <v>0.50590000000000002</v>
      </c>
      <c r="H110" s="83">
        <v>0.56979999999999997</v>
      </c>
      <c r="I110" s="85">
        <v>0.57200000000000006</v>
      </c>
      <c r="J110" s="84">
        <f t="shared" si="3"/>
        <v>3.8610038610040207E-3</v>
      </c>
      <c r="L110" s="83">
        <v>0.50712999999999986</v>
      </c>
      <c r="M110" s="85">
        <v>0.49729999999999996</v>
      </c>
      <c r="N110" s="85">
        <v>0.67097000000000018</v>
      </c>
      <c r="O110" s="84">
        <f t="shared" si="4"/>
        <v>0.34922581942489489</v>
      </c>
    </row>
    <row r="111" spans="1:15" ht="165" x14ac:dyDescent="0.3">
      <c r="A111" s="82" t="s">
        <v>200</v>
      </c>
      <c r="B111" s="82" t="s">
        <v>167</v>
      </c>
      <c r="C111" s="82" t="s">
        <v>201</v>
      </c>
      <c r="D111" s="82" t="s">
        <v>202</v>
      </c>
      <c r="E111" s="82" t="s">
        <v>203</v>
      </c>
      <c r="G111" s="83">
        <v>0.63529999999999998</v>
      </c>
      <c r="H111" s="83">
        <v>0.70340000000000003</v>
      </c>
      <c r="I111" s="85">
        <v>0.58400000000000007</v>
      </c>
      <c r="J111" s="84">
        <f t="shared" si="3"/>
        <v>-0.16974694341768545</v>
      </c>
      <c r="L111" s="83">
        <v>0.60355999999999999</v>
      </c>
      <c r="M111" s="85">
        <v>0.57298000000000004</v>
      </c>
      <c r="N111" s="85">
        <v>0.71612999999999993</v>
      </c>
      <c r="O111" s="84">
        <f t="shared" si="4"/>
        <v>0.24983420014660176</v>
      </c>
    </row>
    <row r="112" spans="1:15" ht="165" x14ac:dyDescent="0.3">
      <c r="A112" s="82" t="s">
        <v>204</v>
      </c>
      <c r="B112" s="82" t="s">
        <v>167</v>
      </c>
      <c r="C112" s="82" t="s">
        <v>205</v>
      </c>
      <c r="D112" s="82" t="s">
        <v>206</v>
      </c>
      <c r="E112" s="82" t="s">
        <v>207</v>
      </c>
      <c r="G112" s="83">
        <v>0.59709999999999996</v>
      </c>
      <c r="H112" s="83">
        <v>0.66790000000000005</v>
      </c>
      <c r="I112" s="85">
        <v>0.54799999999999993</v>
      </c>
      <c r="J112" s="84">
        <f t="shared" si="3"/>
        <v>-0.17951789189998518</v>
      </c>
      <c r="L112" s="83">
        <v>0.55000000000000004</v>
      </c>
      <c r="M112" s="85">
        <v>0.51349999999999996</v>
      </c>
      <c r="N112" s="85">
        <v>0.68386999999999998</v>
      </c>
      <c r="O112" s="84">
        <f t="shared" si="4"/>
        <v>0.33178188899707894</v>
      </c>
    </row>
    <row r="113" spans="1:15" ht="165" x14ac:dyDescent="0.3">
      <c r="A113" s="82" t="s">
        <v>208</v>
      </c>
      <c r="B113" s="82" t="s">
        <v>167</v>
      </c>
      <c r="C113" s="82" t="s">
        <v>209</v>
      </c>
      <c r="D113" s="82" t="s">
        <v>210</v>
      </c>
      <c r="E113" s="82" t="s">
        <v>211</v>
      </c>
      <c r="G113" s="83">
        <v>0.7147</v>
      </c>
      <c r="H113" s="83">
        <v>0.7571</v>
      </c>
      <c r="I113" s="85">
        <v>0.67199999999999993</v>
      </c>
      <c r="J113" s="84">
        <f t="shared" si="3"/>
        <v>-0.11240258882578268</v>
      </c>
      <c r="L113" s="83">
        <v>0.59283999999999992</v>
      </c>
      <c r="M113" s="85">
        <v>0.60270000000000001</v>
      </c>
      <c r="N113" s="85">
        <v>0.73549000000000009</v>
      </c>
      <c r="O113" s="84">
        <f t="shared" si="4"/>
        <v>0.22032520325203264</v>
      </c>
    </row>
    <row r="114" spans="1:15" ht="165" x14ac:dyDescent="0.3">
      <c r="A114" s="82" t="s">
        <v>212</v>
      </c>
      <c r="B114" s="82" t="s">
        <v>167</v>
      </c>
      <c r="C114" s="82" t="s">
        <v>209</v>
      </c>
      <c r="D114" s="82" t="s">
        <v>213</v>
      </c>
      <c r="E114" s="82" t="s">
        <v>214</v>
      </c>
      <c r="G114" s="83">
        <v>0.7147</v>
      </c>
      <c r="H114" s="83">
        <v>0.7571</v>
      </c>
      <c r="I114" s="85">
        <v>0.67199999999999993</v>
      </c>
      <c r="J114" s="84">
        <f t="shared" si="3"/>
        <v>-0.11240258882578268</v>
      </c>
      <c r="L114" s="83">
        <v>0.59283999999999992</v>
      </c>
      <c r="M114" s="85">
        <v>0.60270000000000001</v>
      </c>
      <c r="N114" s="85">
        <v>0.73549000000000009</v>
      </c>
      <c r="O114" s="84">
        <f t="shared" si="4"/>
        <v>0.22032520325203264</v>
      </c>
    </row>
    <row r="115" spans="1:15" ht="285" x14ac:dyDescent="0.3">
      <c r="A115" s="82" t="s">
        <v>215</v>
      </c>
      <c r="B115" s="82" t="s">
        <v>167</v>
      </c>
      <c r="C115" s="82" t="s">
        <v>216</v>
      </c>
      <c r="D115" s="82" t="s">
        <v>217</v>
      </c>
      <c r="E115" s="82" t="s">
        <v>207</v>
      </c>
      <c r="F115" s="86"/>
      <c r="G115" s="83">
        <v>0.70879999999999999</v>
      </c>
      <c r="H115" s="83">
        <v>0.77859999999999996</v>
      </c>
      <c r="I115" s="85">
        <v>0.65999999999999992</v>
      </c>
      <c r="J115" s="84">
        <f t="shared" si="3"/>
        <v>-0.1523246853326484</v>
      </c>
      <c r="K115" s="86"/>
      <c r="L115" s="83">
        <v>0.67857000000000012</v>
      </c>
      <c r="M115" s="85">
        <v>0.68381000000000003</v>
      </c>
      <c r="N115" s="85">
        <v>0.79356000000000004</v>
      </c>
      <c r="O115" s="84">
        <f t="shared" si="4"/>
        <v>0.16049779909624021</v>
      </c>
    </row>
    <row r="116" spans="1:15" ht="240" x14ac:dyDescent="0.3">
      <c r="A116" s="82" t="s">
        <v>218</v>
      </c>
      <c r="B116" s="82" t="s">
        <v>219</v>
      </c>
      <c r="C116" s="82" t="s">
        <v>220</v>
      </c>
      <c r="D116" s="82" t="s">
        <v>221</v>
      </c>
      <c r="E116" s="82" t="s">
        <v>178</v>
      </c>
      <c r="G116" s="83">
        <v>0.60589999999999999</v>
      </c>
      <c r="H116" s="83">
        <v>0.71430000000000005</v>
      </c>
      <c r="I116" s="85">
        <v>0.58800000000000008</v>
      </c>
      <c r="J116" s="84">
        <f t="shared" si="3"/>
        <v>-0.17681646367072654</v>
      </c>
      <c r="L116" s="83">
        <v>0.45000999999999997</v>
      </c>
      <c r="M116" s="85">
        <v>0.40542</v>
      </c>
      <c r="N116" s="85">
        <v>0.57095999999999991</v>
      </c>
      <c r="O116" s="84">
        <f t="shared" si="4"/>
        <v>0.40831730057717902</v>
      </c>
    </row>
    <row r="118" spans="1:15" ht="15.6" x14ac:dyDescent="0.3">
      <c r="A118" s="87" t="s">
        <v>290</v>
      </c>
    </row>
    <row r="119" spans="1:15" ht="18" thickBot="1" x14ac:dyDescent="0.35">
      <c r="A119" s="95"/>
      <c r="B119" s="150"/>
      <c r="C119" s="150"/>
      <c r="D119" s="150"/>
      <c r="E119" s="150"/>
      <c r="F119" s="150"/>
      <c r="G119" s="96"/>
      <c r="H119" s="96"/>
      <c r="I119" s="96"/>
    </row>
    <row r="120" spans="1:15" ht="18" thickBot="1" x14ac:dyDescent="0.35">
      <c r="A120" s="5" t="s">
        <v>8</v>
      </c>
      <c r="B120" s="145" t="s">
        <v>9</v>
      </c>
      <c r="C120" s="146"/>
      <c r="D120" s="146"/>
      <c r="E120" s="146"/>
      <c r="F120" s="147"/>
    </row>
    <row r="121" spans="1:15" ht="18" thickBot="1" x14ac:dyDescent="0.35">
      <c r="A121" s="148" t="s">
        <v>10</v>
      </c>
      <c r="B121" s="149"/>
      <c r="C121" s="149"/>
      <c r="D121" s="149"/>
      <c r="E121" s="149"/>
      <c r="F121" s="149"/>
      <c r="G121" s="149"/>
    </row>
    <row r="122" spans="1:15" ht="16.2" thickBot="1" x14ac:dyDescent="0.35">
      <c r="A122" s="6" t="s">
        <v>11</v>
      </c>
      <c r="B122" s="141" t="s">
        <v>12</v>
      </c>
      <c r="C122" s="142"/>
      <c r="D122" s="142"/>
      <c r="E122" s="142"/>
      <c r="F122" s="143"/>
    </row>
    <row r="123" spans="1:15" ht="15.6" x14ac:dyDescent="0.3">
      <c r="A123" s="137"/>
      <c r="B123" s="138"/>
      <c r="C123" s="137" t="s">
        <v>13</v>
      </c>
      <c r="D123" s="139"/>
      <c r="E123" s="140"/>
      <c r="F123" s="7"/>
    </row>
    <row r="124" spans="1:15" ht="31.2" x14ac:dyDescent="0.3">
      <c r="A124" s="8" t="s">
        <v>14</v>
      </c>
      <c r="B124" s="8" t="s">
        <v>15</v>
      </c>
      <c r="C124" s="133" t="s">
        <v>16</v>
      </c>
      <c r="D124" s="133"/>
      <c r="E124" s="9" t="s">
        <v>17</v>
      </c>
      <c r="F124" s="9" t="s">
        <v>16</v>
      </c>
    </row>
    <row r="125" spans="1:15" ht="62.4" x14ac:dyDescent="0.3">
      <c r="A125" s="10" t="s">
        <v>18</v>
      </c>
      <c r="B125" s="11" t="s">
        <v>19</v>
      </c>
      <c r="C125" s="12" t="s">
        <v>20</v>
      </c>
      <c r="D125" s="11" t="s">
        <v>21</v>
      </c>
      <c r="E125" s="11" t="s">
        <v>22</v>
      </c>
      <c r="F125" s="13" t="s">
        <v>23</v>
      </c>
    </row>
    <row r="126" spans="1:15" ht="62.4" x14ac:dyDescent="0.3">
      <c r="A126" s="11" t="s">
        <v>24</v>
      </c>
      <c r="B126" s="11" t="s">
        <v>25</v>
      </c>
      <c r="C126" s="13" t="s">
        <v>26</v>
      </c>
      <c r="D126" s="11" t="s">
        <v>27</v>
      </c>
      <c r="E126" s="11" t="s">
        <v>28</v>
      </c>
      <c r="F126" s="13" t="s">
        <v>2</v>
      </c>
      <c r="G126" s="144" t="s">
        <v>222</v>
      </c>
      <c r="H126" s="144"/>
      <c r="I126" s="144"/>
    </row>
    <row r="127" spans="1:15" ht="93.6" x14ac:dyDescent="0.3">
      <c r="A127" s="11" t="s">
        <v>223</v>
      </c>
      <c r="B127" s="11" t="s">
        <v>30</v>
      </c>
      <c r="C127" s="1" t="s">
        <v>2</v>
      </c>
      <c r="D127" s="11"/>
      <c r="E127" s="1"/>
      <c r="F127" s="1"/>
      <c r="G127" s="15" t="s">
        <v>224</v>
      </c>
      <c r="H127" s="15" t="s">
        <v>225</v>
      </c>
      <c r="I127" s="15" t="s">
        <v>226</v>
      </c>
    </row>
    <row r="128" spans="1:15" ht="17.399999999999999" x14ac:dyDescent="0.3">
      <c r="A128" s="88" t="s">
        <v>227</v>
      </c>
      <c r="B128" s="11"/>
      <c r="C128" s="1"/>
      <c r="D128" s="11"/>
      <c r="E128" s="1"/>
      <c r="F128" s="1"/>
      <c r="G128" s="15" t="s">
        <v>3</v>
      </c>
      <c r="H128" s="15" t="s">
        <v>4</v>
      </c>
      <c r="I128" s="15" t="s">
        <v>162</v>
      </c>
    </row>
    <row r="129" spans="1:9" ht="285.60000000000002" x14ac:dyDescent="0.3">
      <c r="A129" s="89" t="s">
        <v>228</v>
      </c>
      <c r="B129" s="18" t="s">
        <v>106</v>
      </c>
      <c r="C129" s="20" t="s">
        <v>229</v>
      </c>
      <c r="D129" s="18" t="s">
        <v>230</v>
      </c>
      <c r="E129" s="18" t="s">
        <v>231</v>
      </c>
      <c r="F129" s="20"/>
      <c r="G129" s="90">
        <v>0.58399999999999996</v>
      </c>
      <c r="H129" s="90">
        <v>0.67199999999999993</v>
      </c>
      <c r="I129" s="91">
        <v>0.67199999999999993</v>
      </c>
    </row>
    <row r="130" spans="1:9" ht="255.6" x14ac:dyDescent="0.3">
      <c r="A130" s="89" t="s">
        <v>232</v>
      </c>
      <c r="B130" s="18" t="s">
        <v>106</v>
      </c>
      <c r="C130" s="18" t="s">
        <v>233</v>
      </c>
      <c r="D130" s="18" t="s">
        <v>234</v>
      </c>
      <c r="E130" s="18" t="s">
        <v>235</v>
      </c>
      <c r="F130" s="20"/>
      <c r="G130" s="90">
        <v>0.65</v>
      </c>
      <c r="H130" s="90">
        <v>0.8</v>
      </c>
      <c r="I130" s="91">
        <v>0.68799999999999994</v>
      </c>
    </row>
    <row r="131" spans="1:9" ht="345.6" x14ac:dyDescent="0.3">
      <c r="A131" s="89" t="s">
        <v>236</v>
      </c>
      <c r="B131" s="18" t="s">
        <v>106</v>
      </c>
      <c r="C131" s="18" t="s">
        <v>237</v>
      </c>
      <c r="D131" s="18" t="s">
        <v>238</v>
      </c>
      <c r="E131" s="18" t="s">
        <v>239</v>
      </c>
      <c r="F131" s="20"/>
      <c r="G131" s="90">
        <v>0.53400000000000003</v>
      </c>
      <c r="H131" s="90">
        <v>0.624</v>
      </c>
      <c r="I131" s="91">
        <v>0.65599999999999992</v>
      </c>
    </row>
    <row r="132" spans="1:9" ht="375.6" x14ac:dyDescent="0.3">
      <c r="A132" s="89" t="s">
        <v>240</v>
      </c>
      <c r="B132" s="18" t="s">
        <v>106</v>
      </c>
      <c r="C132" s="20" t="s">
        <v>241</v>
      </c>
      <c r="D132" s="18" t="s">
        <v>242</v>
      </c>
      <c r="E132" s="92" t="s">
        <v>243</v>
      </c>
      <c r="F132" s="20"/>
      <c r="G132" s="90">
        <v>0.51600000000000001</v>
      </c>
      <c r="H132" s="90">
        <v>0.73599999999999999</v>
      </c>
      <c r="I132" s="90">
        <v>0.67199999999999993</v>
      </c>
    </row>
    <row r="133" spans="1:9" ht="300.60000000000002" x14ac:dyDescent="0.3">
      <c r="A133" s="89" t="s">
        <v>244</v>
      </c>
      <c r="B133" s="18" t="s">
        <v>106</v>
      </c>
      <c r="C133" s="20" t="s">
        <v>241</v>
      </c>
      <c r="D133" s="18" t="s">
        <v>245</v>
      </c>
      <c r="E133" s="93" t="s">
        <v>246</v>
      </c>
      <c r="F133" s="20"/>
      <c r="G133" s="90">
        <v>0.6</v>
      </c>
      <c r="H133" s="90">
        <v>0.68799999999999994</v>
      </c>
      <c r="I133" s="90">
        <v>0.73599999999999999</v>
      </c>
    </row>
    <row r="134" spans="1:9" ht="285.60000000000002" x14ac:dyDescent="0.3">
      <c r="A134" s="94" t="s">
        <v>247</v>
      </c>
      <c r="B134" s="18" t="s">
        <v>106</v>
      </c>
      <c r="C134" s="18" t="s">
        <v>248</v>
      </c>
      <c r="D134" s="93" t="s">
        <v>249</v>
      </c>
      <c r="E134" s="93" t="s">
        <v>250</v>
      </c>
      <c r="F134" s="20"/>
      <c r="G134" s="91">
        <v>0.53400000000000003</v>
      </c>
      <c r="H134" s="91">
        <v>0.52800000000000002</v>
      </c>
      <c r="I134" s="91">
        <v>0.64</v>
      </c>
    </row>
    <row r="135" spans="1:9" ht="270.60000000000002" x14ac:dyDescent="0.3">
      <c r="A135" s="18" t="s">
        <v>251</v>
      </c>
      <c r="B135" s="18" t="s">
        <v>106</v>
      </c>
      <c r="C135" s="18" t="s">
        <v>252</v>
      </c>
      <c r="D135" s="18" t="s">
        <v>253</v>
      </c>
      <c r="E135" s="18" t="s">
        <v>254</v>
      </c>
      <c r="F135" s="20"/>
      <c r="G135" s="91">
        <v>0.45</v>
      </c>
      <c r="H135" s="91">
        <v>0.52800000000000002</v>
      </c>
      <c r="I135" s="91">
        <v>0.496</v>
      </c>
    </row>
    <row r="136" spans="1:9" ht="360.6" x14ac:dyDescent="0.3">
      <c r="A136" s="18" t="s">
        <v>255</v>
      </c>
      <c r="B136" s="18" t="s">
        <v>106</v>
      </c>
      <c r="C136" s="18" t="s">
        <v>256</v>
      </c>
      <c r="D136" s="18" t="s">
        <v>257</v>
      </c>
      <c r="E136" s="18" t="s">
        <v>258</v>
      </c>
      <c r="F136" s="20"/>
      <c r="G136" s="90">
        <v>0.45</v>
      </c>
      <c r="H136" s="90">
        <v>0.67199999999999993</v>
      </c>
      <c r="I136" s="90">
        <v>0.73599999999999999</v>
      </c>
    </row>
    <row r="137" spans="1:9" ht="16.2" thickBot="1" x14ac:dyDescent="0.35">
      <c r="F137" s="56" t="s">
        <v>291</v>
      </c>
      <c r="G137" s="56">
        <v>35</v>
      </c>
      <c r="H137" s="56">
        <v>18</v>
      </c>
      <c r="I137" s="56">
        <v>24</v>
      </c>
    </row>
    <row r="138" spans="1:9" ht="18" thickBot="1" x14ac:dyDescent="0.35">
      <c r="A138" s="5" t="s">
        <v>8</v>
      </c>
      <c r="B138" s="145" t="s">
        <v>9</v>
      </c>
      <c r="C138" s="146"/>
      <c r="D138" s="146"/>
      <c r="E138" s="146"/>
      <c r="F138" s="147"/>
    </row>
    <row r="139" spans="1:9" ht="18" thickBot="1" x14ac:dyDescent="0.35">
      <c r="A139" s="148" t="s">
        <v>10</v>
      </c>
      <c r="B139" s="149"/>
      <c r="C139" s="149"/>
      <c r="D139" s="149"/>
      <c r="E139" s="149"/>
      <c r="F139" s="149"/>
      <c r="G139" s="149"/>
    </row>
    <row r="140" spans="1:9" ht="16.2" thickBot="1" x14ac:dyDescent="0.35">
      <c r="A140" s="6" t="s">
        <v>11</v>
      </c>
      <c r="B140" s="141" t="s">
        <v>12</v>
      </c>
      <c r="C140" s="142"/>
      <c r="D140" s="142"/>
      <c r="E140" s="142"/>
      <c r="F140" s="143"/>
    </row>
    <row r="141" spans="1:9" ht="15.6" x14ac:dyDescent="0.3">
      <c r="A141" s="137"/>
      <c r="B141" s="138"/>
      <c r="C141" s="137" t="s">
        <v>13</v>
      </c>
      <c r="D141" s="139"/>
      <c r="E141" s="140"/>
      <c r="F141" s="7"/>
    </row>
    <row r="142" spans="1:9" ht="31.2" x14ac:dyDescent="0.3">
      <c r="A142" s="8" t="s">
        <v>14</v>
      </c>
      <c r="B142" s="8" t="s">
        <v>15</v>
      </c>
      <c r="C142" s="133" t="s">
        <v>16</v>
      </c>
      <c r="D142" s="133"/>
      <c r="E142" s="9" t="s">
        <v>17</v>
      </c>
      <c r="F142" s="9" t="s">
        <v>16</v>
      </c>
    </row>
    <row r="143" spans="1:9" ht="62.4" x14ac:dyDescent="0.3">
      <c r="A143" s="10" t="s">
        <v>18</v>
      </c>
      <c r="B143" s="11" t="s">
        <v>19</v>
      </c>
      <c r="C143" s="12" t="s">
        <v>20</v>
      </c>
      <c r="D143" s="11" t="s">
        <v>21</v>
      </c>
      <c r="E143" s="11" t="s">
        <v>22</v>
      </c>
      <c r="F143" s="13" t="s">
        <v>23</v>
      </c>
    </row>
    <row r="144" spans="1:9" ht="62.4" x14ac:dyDescent="0.3">
      <c r="A144" s="11" t="s">
        <v>24</v>
      </c>
      <c r="B144" s="11" t="s">
        <v>25</v>
      </c>
      <c r="C144" s="13" t="s">
        <v>26</v>
      </c>
      <c r="D144" s="11" t="s">
        <v>27</v>
      </c>
      <c r="E144" s="11" t="s">
        <v>28</v>
      </c>
      <c r="F144" s="13" t="s">
        <v>2</v>
      </c>
      <c r="G144" s="144" t="s">
        <v>222</v>
      </c>
      <c r="H144" s="144"/>
      <c r="I144" s="144"/>
    </row>
    <row r="145" spans="1:9" ht="93.6" x14ac:dyDescent="0.3">
      <c r="A145" s="11" t="s">
        <v>223</v>
      </c>
      <c r="B145" s="11" t="s">
        <v>30</v>
      </c>
      <c r="C145" s="1" t="s">
        <v>2</v>
      </c>
      <c r="D145" s="11"/>
      <c r="E145" s="1"/>
      <c r="F145" s="1"/>
      <c r="G145" s="15" t="s">
        <v>224</v>
      </c>
      <c r="H145" s="15" t="s">
        <v>225</v>
      </c>
      <c r="I145" s="15" t="s">
        <v>226</v>
      </c>
    </row>
    <row r="146" spans="1:9" ht="17.399999999999999" x14ac:dyDescent="0.3">
      <c r="A146" s="88" t="s">
        <v>227</v>
      </c>
      <c r="B146" s="11"/>
      <c r="C146" s="1"/>
      <c r="D146" s="11"/>
      <c r="E146" s="1"/>
      <c r="F146" s="1"/>
      <c r="G146" s="15" t="s">
        <v>4</v>
      </c>
      <c r="H146" s="15" t="s">
        <v>162</v>
      </c>
      <c r="I146" s="15" t="s">
        <v>163</v>
      </c>
    </row>
    <row r="147" spans="1:9" ht="360.6" x14ac:dyDescent="0.3">
      <c r="A147" s="89" t="s">
        <v>259</v>
      </c>
      <c r="B147" s="18" t="s">
        <v>143</v>
      </c>
      <c r="C147" s="20" t="s">
        <v>260</v>
      </c>
      <c r="D147" s="18" t="s">
        <v>261</v>
      </c>
      <c r="E147" s="18" t="s">
        <v>262</v>
      </c>
      <c r="F147" s="20"/>
      <c r="G147" s="90">
        <v>0.68799999999999994</v>
      </c>
      <c r="H147" s="90">
        <v>0.70399999999999985</v>
      </c>
      <c r="I147" s="91">
        <v>0.79999999999999993</v>
      </c>
    </row>
    <row r="148" spans="1:9" ht="300.60000000000002" x14ac:dyDescent="0.3">
      <c r="A148" s="89" t="s">
        <v>263</v>
      </c>
      <c r="B148" s="18" t="s">
        <v>143</v>
      </c>
      <c r="C148" s="18" t="s">
        <v>264</v>
      </c>
      <c r="D148" s="18" t="s">
        <v>265</v>
      </c>
      <c r="E148" s="18" t="s">
        <v>266</v>
      </c>
      <c r="F148" s="20"/>
      <c r="G148" s="90">
        <v>0.67199999999999993</v>
      </c>
      <c r="H148" s="90">
        <v>0.68799999999999994</v>
      </c>
      <c r="I148" s="91">
        <v>0.65599999999999992</v>
      </c>
    </row>
    <row r="149" spans="1:9" ht="345.6" x14ac:dyDescent="0.3">
      <c r="A149" s="89" t="s">
        <v>267</v>
      </c>
      <c r="B149" s="18" t="s">
        <v>143</v>
      </c>
      <c r="C149" s="18" t="s">
        <v>268</v>
      </c>
      <c r="D149" s="18" t="s">
        <v>269</v>
      </c>
      <c r="E149" s="18" t="s">
        <v>270</v>
      </c>
      <c r="F149" s="20"/>
      <c r="G149" s="90">
        <v>0.62399999999999989</v>
      </c>
      <c r="H149" s="90">
        <v>0.70399999999999996</v>
      </c>
      <c r="I149" s="90">
        <v>0.68799999999999994</v>
      </c>
    </row>
    <row r="150" spans="1:9" ht="330.6" x14ac:dyDescent="0.3">
      <c r="A150" s="89" t="s">
        <v>271</v>
      </c>
      <c r="B150" s="18" t="s">
        <v>143</v>
      </c>
      <c r="C150" s="20" t="s">
        <v>272</v>
      </c>
      <c r="D150" s="18" t="s">
        <v>273</v>
      </c>
      <c r="E150" s="92" t="s">
        <v>274</v>
      </c>
      <c r="F150" s="20"/>
      <c r="G150" s="90">
        <v>0.55999999999999994</v>
      </c>
      <c r="H150" s="90">
        <v>0.65599999999999992</v>
      </c>
      <c r="I150" s="90">
        <v>0.72</v>
      </c>
    </row>
    <row r="151" spans="1:9" ht="409.6" x14ac:dyDescent="0.3">
      <c r="A151" s="89" t="s">
        <v>275</v>
      </c>
      <c r="B151" s="18" t="s">
        <v>143</v>
      </c>
      <c r="C151" s="20" t="s">
        <v>276</v>
      </c>
      <c r="D151" s="18" t="s">
        <v>277</v>
      </c>
      <c r="E151" s="92" t="s">
        <v>278</v>
      </c>
      <c r="F151" s="20"/>
      <c r="G151" s="90">
        <v>0.67199999999999993</v>
      </c>
      <c r="H151" s="90">
        <v>0.73599999999999988</v>
      </c>
      <c r="I151" s="90">
        <v>0.8</v>
      </c>
    </row>
    <row r="152" spans="1:9" ht="375.6" x14ac:dyDescent="0.3">
      <c r="A152" s="94" t="s">
        <v>279</v>
      </c>
      <c r="B152" s="18" t="s">
        <v>143</v>
      </c>
      <c r="C152" s="18" t="s">
        <v>280</v>
      </c>
      <c r="D152" s="93" t="s">
        <v>281</v>
      </c>
      <c r="E152" s="93" t="s">
        <v>282</v>
      </c>
      <c r="F152" s="20"/>
      <c r="G152" s="91">
        <v>0.624</v>
      </c>
      <c r="H152" s="91">
        <v>0.65599999999999992</v>
      </c>
      <c r="I152" s="91">
        <v>0.65599999999999992</v>
      </c>
    </row>
    <row r="153" spans="1:9" ht="409.6" x14ac:dyDescent="0.3">
      <c r="A153" s="18" t="s">
        <v>283</v>
      </c>
      <c r="B153" s="18" t="s">
        <v>143</v>
      </c>
      <c r="C153" s="18" t="s">
        <v>237</v>
      </c>
      <c r="D153" s="18" t="s">
        <v>284</v>
      </c>
      <c r="E153" s="18" t="s">
        <v>285</v>
      </c>
      <c r="F153" s="20"/>
      <c r="G153" s="91">
        <v>0.52799999999999991</v>
      </c>
      <c r="H153" s="91">
        <v>0.57599999999999996</v>
      </c>
      <c r="I153" s="91">
        <v>0.65599999999999992</v>
      </c>
    </row>
    <row r="154" spans="1:9" ht="390.6" x14ac:dyDescent="0.3">
      <c r="A154" s="18" t="s">
        <v>286</v>
      </c>
      <c r="B154" s="18" t="s">
        <v>106</v>
      </c>
      <c r="C154" s="18" t="s">
        <v>287</v>
      </c>
      <c r="D154" s="18" t="s">
        <v>288</v>
      </c>
      <c r="E154" s="18" t="s">
        <v>289</v>
      </c>
      <c r="F154" s="20"/>
      <c r="G154" s="90">
        <v>0.55999999999999994</v>
      </c>
      <c r="H154" s="90">
        <v>0.62399999999999989</v>
      </c>
      <c r="I154" s="90">
        <v>0.67199999999999993</v>
      </c>
    </row>
    <row r="155" spans="1:9" ht="15.6" x14ac:dyDescent="0.3">
      <c r="F155" s="56" t="s">
        <v>140</v>
      </c>
      <c r="G155" s="56">
        <v>38</v>
      </c>
      <c r="H155" s="56">
        <v>44</v>
      </c>
      <c r="I155" s="56">
        <v>25</v>
      </c>
    </row>
    <row r="156" spans="1:9" ht="15.6" x14ac:dyDescent="0.3">
      <c r="A156" s="109" t="s">
        <v>122</v>
      </c>
    </row>
    <row r="157" spans="1:9" ht="93.6" x14ac:dyDescent="0.3">
      <c r="A157" s="11" t="s">
        <v>223</v>
      </c>
      <c r="B157" s="11" t="s">
        <v>30</v>
      </c>
      <c r="C157" s="1" t="s">
        <v>2</v>
      </c>
      <c r="D157" s="11"/>
      <c r="E157" s="1"/>
      <c r="F157" s="1"/>
      <c r="G157" s="97" t="s">
        <v>224</v>
      </c>
      <c r="H157" s="97" t="s">
        <v>225</v>
      </c>
      <c r="I157" s="97" t="s">
        <v>226</v>
      </c>
    </row>
    <row r="158" spans="1:9" ht="31.2" x14ac:dyDescent="0.3">
      <c r="A158" s="98" t="s">
        <v>292</v>
      </c>
      <c r="B158" s="99" t="s">
        <v>106</v>
      </c>
      <c r="C158" s="100"/>
      <c r="D158" s="99"/>
      <c r="E158" s="100"/>
      <c r="F158" s="100"/>
      <c r="G158" s="101" t="s">
        <v>3</v>
      </c>
      <c r="H158" s="101" t="s">
        <v>4</v>
      </c>
      <c r="I158" s="101" t="s">
        <v>162</v>
      </c>
    </row>
    <row r="159" spans="1:9" ht="150" x14ac:dyDescent="0.3">
      <c r="A159" s="102">
        <f>+[1]CPC!H151</f>
        <v>0</v>
      </c>
      <c r="B159" s="103" t="s">
        <v>106</v>
      </c>
      <c r="C159" s="103" t="s">
        <v>293</v>
      </c>
      <c r="D159" s="103" t="s">
        <v>294</v>
      </c>
      <c r="E159" s="103" t="s">
        <v>295</v>
      </c>
      <c r="F159" s="104"/>
      <c r="G159" s="105">
        <f>+[1]Data!C156</f>
        <v>0</v>
      </c>
      <c r="H159" s="105">
        <f>+[1]Data!D156</f>
        <v>0</v>
      </c>
      <c r="I159" s="105">
        <f>+[1]Data!E156</f>
        <v>0</v>
      </c>
    </row>
    <row r="160" spans="1:9" ht="180" x14ac:dyDescent="0.3">
      <c r="A160" s="102">
        <f>+[1]CPC!H152</f>
        <v>0</v>
      </c>
      <c r="B160" s="103" t="s">
        <v>106</v>
      </c>
      <c r="C160" s="103" t="s">
        <v>296</v>
      </c>
      <c r="D160" s="103" t="s">
        <v>297</v>
      </c>
      <c r="E160" s="103" t="s">
        <v>298</v>
      </c>
      <c r="F160" s="104"/>
      <c r="G160" s="105">
        <f>+[1]Data!C157</f>
        <v>0</v>
      </c>
      <c r="H160" s="105">
        <f>+[1]Data!D157</f>
        <v>0</v>
      </c>
      <c r="I160" s="105">
        <f>+[1]Data!E157</f>
        <v>0</v>
      </c>
    </row>
    <row r="161" spans="1:9" ht="180" x14ac:dyDescent="0.3">
      <c r="A161" s="102">
        <f>+[1]CPC!H153</f>
        <v>0</v>
      </c>
      <c r="B161" s="103" t="s">
        <v>106</v>
      </c>
      <c r="C161" s="103" t="s">
        <v>299</v>
      </c>
      <c r="D161" s="103" t="s">
        <v>300</v>
      </c>
      <c r="E161" s="103" t="s">
        <v>301</v>
      </c>
      <c r="F161" s="104"/>
      <c r="G161" s="105">
        <f>+[1]Data!C158</f>
        <v>0</v>
      </c>
      <c r="H161" s="105">
        <f>+[1]Data!D158</f>
        <v>0</v>
      </c>
      <c r="I161" s="105">
        <f>+[1]Data!E158</f>
        <v>0</v>
      </c>
    </row>
    <row r="162" spans="1:9" ht="150" x14ac:dyDescent="0.3">
      <c r="A162" s="102">
        <f>+[1]CPC!H154</f>
        <v>0</v>
      </c>
      <c r="B162" s="103" t="s">
        <v>106</v>
      </c>
      <c r="C162" s="103" t="s">
        <v>302</v>
      </c>
      <c r="D162" s="103" t="s">
        <v>303</v>
      </c>
      <c r="E162" s="103" t="s">
        <v>304</v>
      </c>
      <c r="F162" s="104"/>
      <c r="G162" s="105">
        <f>+[1]Data!C159</f>
        <v>0</v>
      </c>
      <c r="H162" s="105">
        <f>+[1]Data!D159</f>
        <v>0</v>
      </c>
      <c r="I162" s="105">
        <f>+[1]Data!E159</f>
        <v>0</v>
      </c>
    </row>
    <row r="163" spans="1:9" ht="165" x14ac:dyDescent="0.3">
      <c r="A163" s="102">
        <f>+[1]CPC!H155</f>
        <v>0</v>
      </c>
      <c r="B163" s="103" t="s">
        <v>106</v>
      </c>
      <c r="C163" s="103" t="s">
        <v>305</v>
      </c>
      <c r="D163" s="103" t="s">
        <v>306</v>
      </c>
      <c r="E163" s="103" t="s">
        <v>307</v>
      </c>
      <c r="F163" s="104"/>
      <c r="G163" s="105">
        <f>+[1]Data!C160</f>
        <v>0</v>
      </c>
      <c r="H163" s="105">
        <f>+[1]Data!D160</f>
        <v>0</v>
      </c>
      <c r="I163" s="105">
        <f>+[1]Data!E160</f>
        <v>0</v>
      </c>
    </row>
    <row r="164" spans="1:9" ht="135" x14ac:dyDescent="0.3">
      <c r="A164" s="102">
        <f>+[1]CPC!H156</f>
        <v>0</v>
      </c>
      <c r="B164" s="103" t="s">
        <v>106</v>
      </c>
      <c r="C164" s="103" t="s">
        <v>308</v>
      </c>
      <c r="D164" s="103" t="s">
        <v>309</v>
      </c>
      <c r="E164" s="103" t="s">
        <v>310</v>
      </c>
      <c r="F164" s="106"/>
      <c r="G164" s="105">
        <f>+[1]Data!C161</f>
        <v>0</v>
      </c>
      <c r="H164" s="105">
        <f>+[1]Data!D161</f>
        <v>0</v>
      </c>
      <c r="I164" s="105">
        <f>+[1]Data!E161</f>
        <v>0</v>
      </c>
    </row>
    <row r="165" spans="1:9" ht="135" x14ac:dyDescent="0.3">
      <c r="A165" s="102">
        <f>+[1]CPC!H157</f>
        <v>0</v>
      </c>
      <c r="B165" s="103" t="s">
        <v>106</v>
      </c>
      <c r="C165" s="103" t="s">
        <v>311</v>
      </c>
      <c r="D165" s="103" t="s">
        <v>312</v>
      </c>
      <c r="E165" s="103" t="s">
        <v>313</v>
      </c>
      <c r="F165" s="106"/>
      <c r="G165" s="105">
        <f>+[1]Data!C162</f>
        <v>0</v>
      </c>
      <c r="H165" s="105">
        <f>+[1]Data!D162</f>
        <v>0</v>
      </c>
      <c r="I165" s="105">
        <f>+[1]Data!E162</f>
        <v>0</v>
      </c>
    </row>
    <row r="166" spans="1:9" ht="135" x14ac:dyDescent="0.3">
      <c r="A166" s="102">
        <f>+[1]CPC!H158</f>
        <v>0</v>
      </c>
      <c r="B166" s="103" t="s">
        <v>106</v>
      </c>
      <c r="C166" s="103" t="s">
        <v>314</v>
      </c>
      <c r="D166" s="103" t="s">
        <v>315</v>
      </c>
      <c r="E166" s="103" t="s">
        <v>316</v>
      </c>
      <c r="F166" s="106"/>
      <c r="G166" s="105">
        <f>+[1]Data!C163</f>
        <v>0</v>
      </c>
      <c r="H166" s="105">
        <f>+[1]Data!D163</f>
        <v>0</v>
      </c>
      <c r="I166" s="105">
        <f>+[1]Data!E163</f>
        <v>0</v>
      </c>
    </row>
    <row r="167" spans="1:9" ht="150" x14ac:dyDescent="0.3">
      <c r="A167" s="102">
        <f>+[1]CPC!H159</f>
        <v>0</v>
      </c>
      <c r="B167" s="103" t="s">
        <v>106</v>
      </c>
      <c r="C167" s="103" t="s">
        <v>317</v>
      </c>
      <c r="D167" s="103" t="s">
        <v>318</v>
      </c>
      <c r="E167" s="103" t="s">
        <v>319</v>
      </c>
      <c r="F167" s="106"/>
      <c r="G167" s="105">
        <f>+[1]Data!C164</f>
        <v>0</v>
      </c>
      <c r="H167" s="105">
        <f>+[1]Data!D164</f>
        <v>0</v>
      </c>
      <c r="I167" s="105">
        <f>+[1]Data!E164</f>
        <v>0</v>
      </c>
    </row>
    <row r="168" spans="1:9" ht="150" x14ac:dyDescent="0.3">
      <c r="A168" s="102">
        <f>+[1]CPC!H160</f>
        <v>0</v>
      </c>
      <c r="B168" s="103" t="s">
        <v>106</v>
      </c>
      <c r="C168" s="103" t="s">
        <v>320</v>
      </c>
      <c r="D168" s="103" t="s">
        <v>321</v>
      </c>
      <c r="E168" s="103" t="s">
        <v>322</v>
      </c>
      <c r="F168" s="106"/>
      <c r="G168" s="105">
        <f>+[1]Data!C165</f>
        <v>0</v>
      </c>
      <c r="H168" s="105">
        <f>+[1]Data!D165</f>
        <v>0</v>
      </c>
      <c r="I168" s="105">
        <f>+[1]Data!E165</f>
        <v>0</v>
      </c>
    </row>
    <row r="169" spans="1:9" ht="135" x14ac:dyDescent="0.3">
      <c r="A169" s="102">
        <f>+[1]CPC!H161</f>
        <v>0</v>
      </c>
      <c r="B169" s="103" t="s">
        <v>106</v>
      </c>
      <c r="C169" s="103" t="s">
        <v>323</v>
      </c>
      <c r="D169" s="103" t="s">
        <v>324</v>
      </c>
      <c r="E169" s="103" t="s">
        <v>325</v>
      </c>
      <c r="F169" s="106"/>
      <c r="G169" s="105">
        <f>+[1]Data!C166</f>
        <v>0</v>
      </c>
      <c r="H169" s="105">
        <f>+[1]Data!D166</f>
        <v>0</v>
      </c>
      <c r="I169" s="105">
        <f>+[1]Data!E166</f>
        <v>0</v>
      </c>
    </row>
    <row r="170" spans="1:9" ht="210" x14ac:dyDescent="0.3">
      <c r="A170" s="102">
        <f>+[1]CPC!H162</f>
        <v>0</v>
      </c>
      <c r="B170" s="103" t="s">
        <v>106</v>
      </c>
      <c r="C170" s="103" t="s">
        <v>326</v>
      </c>
      <c r="D170" s="103" t="s">
        <v>327</v>
      </c>
      <c r="E170" s="103" t="s">
        <v>328</v>
      </c>
      <c r="F170" s="106"/>
      <c r="G170" s="105">
        <f>+[1]Data!C167</f>
        <v>0</v>
      </c>
      <c r="H170" s="105">
        <f>+[1]Data!D167</f>
        <v>0</v>
      </c>
      <c r="I170" s="105">
        <f>+[1]Data!E167</f>
        <v>0</v>
      </c>
    </row>
    <row r="171" spans="1:9" ht="150" x14ac:dyDescent="0.3">
      <c r="A171" s="102">
        <f>+[1]CPC!H163</f>
        <v>0</v>
      </c>
      <c r="B171" s="103" t="s">
        <v>106</v>
      </c>
      <c r="C171" s="103" t="s">
        <v>329</v>
      </c>
      <c r="D171" s="103" t="s">
        <v>330</v>
      </c>
      <c r="E171" s="103" t="s">
        <v>331</v>
      </c>
      <c r="F171" s="106"/>
      <c r="G171" s="105">
        <f>+[1]Data!C168</f>
        <v>0</v>
      </c>
      <c r="H171" s="105">
        <f>+[1]Data!D168</f>
        <v>0</v>
      </c>
      <c r="I171" s="105">
        <f>+[1]Data!E168</f>
        <v>0</v>
      </c>
    </row>
    <row r="172" spans="1:9" ht="15.6" x14ac:dyDescent="0.3">
      <c r="F172" s="56" t="s">
        <v>332</v>
      </c>
      <c r="G172" s="107">
        <f>+[1]Data!C151</f>
        <v>0</v>
      </c>
      <c r="H172" s="107">
        <f>+[1]Data!D151</f>
        <v>0</v>
      </c>
      <c r="I172" s="107">
        <f>+[1]Data!E151</f>
        <v>0</v>
      </c>
    </row>
    <row r="173" spans="1:9" ht="15.6" x14ac:dyDescent="0.3">
      <c r="F173" s="56" t="s">
        <v>141</v>
      </c>
      <c r="G173" s="107">
        <f>+[1]Data!C152</f>
        <v>0</v>
      </c>
      <c r="H173" s="107">
        <f>+[1]Data!D152</f>
        <v>0</v>
      </c>
      <c r="I173" s="107">
        <f>+[1]Data!E152</f>
        <v>0</v>
      </c>
    </row>
    <row r="174" spans="1:9" ht="16.2" thickBot="1" x14ac:dyDescent="0.35">
      <c r="F174" s="56" t="s">
        <v>142</v>
      </c>
      <c r="G174" s="108" t="e">
        <f>+G172/G173</f>
        <v>#DIV/0!</v>
      </c>
      <c r="H174" s="108" t="e">
        <f t="shared" ref="H174:I174" si="5">+H172/H173</f>
        <v>#DIV/0!</v>
      </c>
      <c r="I174" s="108" t="e">
        <f t="shared" si="5"/>
        <v>#DIV/0!</v>
      </c>
    </row>
    <row r="175" spans="1:9" ht="15.6" x14ac:dyDescent="0.3">
      <c r="A175" s="137"/>
      <c r="B175" s="138"/>
      <c r="C175" s="137" t="s">
        <v>13</v>
      </c>
      <c r="D175" s="139"/>
      <c r="E175" s="140"/>
      <c r="F175" s="7"/>
      <c r="G175" s="63"/>
      <c r="H175" s="63"/>
      <c r="I175" s="63"/>
    </row>
    <row r="176" spans="1:9" ht="31.2" x14ac:dyDescent="0.3">
      <c r="A176" s="8" t="s">
        <v>14</v>
      </c>
      <c r="B176" s="8" t="s">
        <v>15</v>
      </c>
      <c r="C176" s="133" t="s">
        <v>16</v>
      </c>
      <c r="D176" s="133"/>
      <c r="E176" s="9" t="s">
        <v>17</v>
      </c>
      <c r="F176" s="9" t="s">
        <v>16</v>
      </c>
      <c r="G176" s="63"/>
      <c r="H176" s="63"/>
      <c r="I176" s="63"/>
    </row>
    <row r="177" spans="1:9" ht="62.4" x14ac:dyDescent="0.3">
      <c r="A177" s="10" t="s">
        <v>18</v>
      </c>
      <c r="B177" s="11" t="s">
        <v>19</v>
      </c>
      <c r="C177" s="12" t="s">
        <v>20</v>
      </c>
      <c r="D177" s="11" t="s">
        <v>21</v>
      </c>
      <c r="E177" s="11" t="s">
        <v>22</v>
      </c>
      <c r="F177" s="13" t="s">
        <v>23</v>
      </c>
      <c r="G177" s="63"/>
      <c r="H177" s="63"/>
      <c r="I177" s="63"/>
    </row>
    <row r="178" spans="1:9" ht="62.4" x14ac:dyDescent="0.3">
      <c r="A178" s="11" t="s">
        <v>24</v>
      </c>
      <c r="B178" s="11" t="s">
        <v>25</v>
      </c>
      <c r="C178" s="13" t="s">
        <v>26</v>
      </c>
      <c r="D178" s="11" t="s">
        <v>27</v>
      </c>
      <c r="E178" s="11" t="s">
        <v>28</v>
      </c>
      <c r="F178" s="13" t="s">
        <v>2</v>
      </c>
      <c r="G178" s="63"/>
      <c r="H178" s="63"/>
      <c r="I178" s="63"/>
    </row>
    <row r="179" spans="1:9" ht="93.6" x14ac:dyDescent="0.3">
      <c r="A179" s="11" t="s">
        <v>223</v>
      </c>
      <c r="B179" s="11" t="s">
        <v>30</v>
      </c>
      <c r="C179" s="1" t="s">
        <v>2</v>
      </c>
      <c r="D179" s="11"/>
      <c r="E179" s="1"/>
      <c r="F179" s="1"/>
      <c r="G179" s="97" t="s">
        <v>224</v>
      </c>
      <c r="H179" s="97" t="s">
        <v>225</v>
      </c>
      <c r="I179" s="97" t="s">
        <v>226</v>
      </c>
    </row>
    <row r="180" spans="1:9" ht="17.399999999999999" x14ac:dyDescent="0.3">
      <c r="A180" s="98" t="s">
        <v>292</v>
      </c>
      <c r="B180" s="99" t="s">
        <v>1</v>
      </c>
      <c r="C180" s="100"/>
      <c r="D180" s="99"/>
      <c r="E180" s="100"/>
      <c r="F180" s="100"/>
      <c r="G180" s="101" t="s">
        <v>4</v>
      </c>
      <c r="H180" s="110" t="s">
        <v>162</v>
      </c>
      <c r="I180" s="110" t="s">
        <v>163</v>
      </c>
    </row>
    <row r="181" spans="1:9" ht="165" x14ac:dyDescent="0.3">
      <c r="A181" s="111">
        <f>+[1]CPC!I173</f>
        <v>0</v>
      </c>
      <c r="B181" s="112" t="s">
        <v>333</v>
      </c>
      <c r="C181" s="112" t="s">
        <v>334</v>
      </c>
      <c r="D181" s="103" t="s">
        <v>335</v>
      </c>
      <c r="E181" s="103" t="s">
        <v>295</v>
      </c>
      <c r="F181" s="113"/>
      <c r="G181" s="108">
        <f>+[1]Data!H178</f>
        <v>0</v>
      </c>
      <c r="H181" s="108">
        <f>+[1]Data!I178</f>
        <v>0</v>
      </c>
      <c r="I181" s="108">
        <f>+[1]Data!J178</f>
        <v>0</v>
      </c>
    </row>
    <row r="182" spans="1:9" ht="180" x14ac:dyDescent="0.3">
      <c r="A182" s="111">
        <f>+[1]CPC!I174</f>
        <v>0</v>
      </c>
      <c r="B182" s="112" t="s">
        <v>333</v>
      </c>
      <c r="C182" s="112" t="s">
        <v>336</v>
      </c>
      <c r="D182" s="103" t="s">
        <v>297</v>
      </c>
      <c r="E182" s="103" t="s">
        <v>337</v>
      </c>
      <c r="F182" s="2"/>
      <c r="G182" s="108">
        <f>+[1]Data!H179</f>
        <v>0</v>
      </c>
      <c r="H182" s="108">
        <f>+[1]Data!I179</f>
        <v>0</v>
      </c>
      <c r="I182" s="108">
        <f>+[1]Data!J179</f>
        <v>0</v>
      </c>
    </row>
    <row r="183" spans="1:9" ht="180" x14ac:dyDescent="0.3">
      <c r="A183" s="111">
        <f>+[1]CPC!I175</f>
        <v>0</v>
      </c>
      <c r="B183" s="112" t="s">
        <v>333</v>
      </c>
      <c r="C183" s="112" t="s">
        <v>338</v>
      </c>
      <c r="D183" s="103" t="s">
        <v>300</v>
      </c>
      <c r="E183" s="103" t="s">
        <v>301</v>
      </c>
      <c r="F183" s="2"/>
      <c r="G183" s="108">
        <f>+[1]Data!H180</f>
        <v>0</v>
      </c>
      <c r="H183" s="108">
        <f>+[1]Data!I180</f>
        <v>0</v>
      </c>
      <c r="I183" s="108">
        <f>+[1]Data!J180</f>
        <v>0</v>
      </c>
    </row>
    <row r="184" spans="1:9" ht="150" x14ac:dyDescent="0.3">
      <c r="A184" s="111">
        <f>+[1]CPC!I176</f>
        <v>0</v>
      </c>
      <c r="B184" s="112" t="s">
        <v>333</v>
      </c>
      <c r="C184" s="112" t="s">
        <v>339</v>
      </c>
      <c r="D184" s="103" t="s">
        <v>303</v>
      </c>
      <c r="E184" s="103" t="s">
        <v>340</v>
      </c>
      <c r="F184" s="2"/>
      <c r="G184" s="108">
        <f>+[1]Data!H181</f>
        <v>0</v>
      </c>
      <c r="H184" s="108">
        <f>+[1]Data!I181</f>
        <v>0</v>
      </c>
      <c r="I184" s="108">
        <f>+[1]Data!J181</f>
        <v>0</v>
      </c>
    </row>
    <row r="185" spans="1:9" ht="180" x14ac:dyDescent="0.3">
      <c r="A185" s="111">
        <f>+[1]CPC!I177</f>
        <v>0</v>
      </c>
      <c r="B185" s="112" t="s">
        <v>333</v>
      </c>
      <c r="C185" s="112" t="s">
        <v>341</v>
      </c>
      <c r="D185" s="103" t="s">
        <v>342</v>
      </c>
      <c r="E185" s="103" t="s">
        <v>343</v>
      </c>
      <c r="F185" s="2"/>
      <c r="G185" s="108">
        <f>+[1]Data!H182</f>
        <v>0</v>
      </c>
      <c r="H185" s="108">
        <f>+[1]Data!I182</f>
        <v>0</v>
      </c>
      <c r="I185" s="108">
        <f>+[1]Data!J182</f>
        <v>0</v>
      </c>
    </row>
    <row r="186" spans="1:9" ht="150" x14ac:dyDescent="0.3">
      <c r="A186" s="111">
        <f>+[1]CPC!I178</f>
        <v>0</v>
      </c>
      <c r="B186" s="112" t="s">
        <v>333</v>
      </c>
      <c r="C186" s="112" t="s">
        <v>344</v>
      </c>
      <c r="D186" s="103" t="s">
        <v>309</v>
      </c>
      <c r="E186" s="103" t="s">
        <v>310</v>
      </c>
      <c r="F186" s="2"/>
      <c r="G186" s="108">
        <f>+[1]Data!H183</f>
        <v>0</v>
      </c>
      <c r="H186" s="108">
        <f>+[1]Data!I183</f>
        <v>0</v>
      </c>
      <c r="I186" s="108">
        <f>+[1]Data!J183</f>
        <v>0</v>
      </c>
    </row>
    <row r="187" spans="1:9" ht="150" x14ac:dyDescent="0.3">
      <c r="A187" s="111">
        <f>+[1]CPC!I179</f>
        <v>0</v>
      </c>
      <c r="B187" s="112" t="s">
        <v>333</v>
      </c>
      <c r="C187" s="112" t="s">
        <v>345</v>
      </c>
      <c r="D187" s="103" t="s">
        <v>346</v>
      </c>
      <c r="E187" s="103" t="s">
        <v>313</v>
      </c>
      <c r="F187" s="2"/>
      <c r="G187" s="108">
        <f>+[1]Data!H184</f>
        <v>0</v>
      </c>
      <c r="H187" s="108">
        <f>+[1]Data!I184</f>
        <v>0</v>
      </c>
      <c r="I187" s="108">
        <f>+[1]Data!J184</f>
        <v>0</v>
      </c>
    </row>
    <row r="188" spans="1:9" ht="150" x14ac:dyDescent="0.3">
      <c r="A188" s="111">
        <f>+[1]CPC!I180</f>
        <v>0</v>
      </c>
      <c r="B188" s="112" t="s">
        <v>333</v>
      </c>
      <c r="C188" s="112" t="s">
        <v>347</v>
      </c>
      <c r="D188" s="103" t="s">
        <v>348</v>
      </c>
      <c r="E188" s="103" t="s">
        <v>349</v>
      </c>
      <c r="F188" s="2"/>
      <c r="G188" s="108">
        <f>+[1]Data!H185</f>
        <v>0</v>
      </c>
      <c r="H188" s="108">
        <f>+[1]Data!I185</f>
        <v>0</v>
      </c>
      <c r="I188" s="108">
        <f>+[1]Data!J185</f>
        <v>0</v>
      </c>
    </row>
    <row r="189" spans="1:9" ht="165" x14ac:dyDescent="0.3">
      <c r="A189" s="111">
        <f>+[1]CPC!I181</f>
        <v>0</v>
      </c>
      <c r="B189" s="112" t="s">
        <v>333</v>
      </c>
      <c r="C189" s="112" t="s">
        <v>350</v>
      </c>
      <c r="D189" s="103" t="s">
        <v>351</v>
      </c>
      <c r="E189" s="103" t="s">
        <v>319</v>
      </c>
      <c r="F189" s="2"/>
      <c r="G189" s="108">
        <f>+[1]Data!H186</f>
        <v>0</v>
      </c>
      <c r="H189" s="108">
        <f>+[1]Data!I186</f>
        <v>0</v>
      </c>
      <c r="I189" s="108">
        <f>+[1]Data!J186</f>
        <v>0</v>
      </c>
    </row>
    <row r="190" spans="1:9" ht="150" x14ac:dyDescent="0.3">
      <c r="A190" s="111">
        <f>+[1]CPC!I182</f>
        <v>0</v>
      </c>
      <c r="B190" s="112" t="s">
        <v>333</v>
      </c>
      <c r="C190" s="112" t="s">
        <v>352</v>
      </c>
      <c r="D190" s="103" t="s">
        <v>353</v>
      </c>
      <c r="E190" s="103" t="s">
        <v>322</v>
      </c>
      <c r="F190" s="2"/>
      <c r="G190" s="108">
        <f>+[1]Data!H187</f>
        <v>0</v>
      </c>
      <c r="H190" s="108">
        <f>+[1]Data!I187</f>
        <v>0</v>
      </c>
      <c r="I190" s="108">
        <f>+[1]Data!J187</f>
        <v>0</v>
      </c>
    </row>
    <row r="191" spans="1:9" ht="150" x14ac:dyDescent="0.3">
      <c r="A191" s="111">
        <f>+[1]CPC!I183</f>
        <v>0</v>
      </c>
      <c r="B191" s="112" t="s">
        <v>333</v>
      </c>
      <c r="C191" s="112" t="s">
        <v>354</v>
      </c>
      <c r="D191" s="103" t="s">
        <v>355</v>
      </c>
      <c r="E191" s="103" t="s">
        <v>325</v>
      </c>
      <c r="F191" s="2"/>
      <c r="G191" s="108">
        <f>+[1]Data!H188</f>
        <v>0</v>
      </c>
      <c r="H191" s="108">
        <f>+[1]Data!I188</f>
        <v>0</v>
      </c>
      <c r="I191" s="108">
        <f>+[1]Data!J188</f>
        <v>0</v>
      </c>
    </row>
    <row r="192" spans="1:9" ht="210" x14ac:dyDescent="0.3">
      <c r="A192" s="111">
        <f>+[1]CPC!I184</f>
        <v>0</v>
      </c>
      <c r="B192" s="112" t="s">
        <v>333</v>
      </c>
      <c r="C192" s="112" t="s">
        <v>356</v>
      </c>
      <c r="D192" s="103" t="s">
        <v>327</v>
      </c>
      <c r="E192" s="103" t="s">
        <v>328</v>
      </c>
      <c r="F192" s="2"/>
      <c r="G192" s="108">
        <f>+[1]Data!H189</f>
        <v>0</v>
      </c>
      <c r="H192" s="108">
        <f>+[1]Data!I189</f>
        <v>0</v>
      </c>
      <c r="I192" s="108">
        <f>+[1]Data!J189</f>
        <v>0</v>
      </c>
    </row>
    <row r="193" spans="1:9" ht="150" x14ac:dyDescent="0.3">
      <c r="A193" s="111">
        <f>+[1]CPC!I185</f>
        <v>0</v>
      </c>
      <c r="B193" s="112" t="s">
        <v>333</v>
      </c>
      <c r="C193" s="112" t="s">
        <v>357</v>
      </c>
      <c r="D193" s="103" t="s">
        <v>330</v>
      </c>
      <c r="E193" s="103" t="s">
        <v>331</v>
      </c>
      <c r="F193" s="2"/>
      <c r="G193" s="108">
        <f>+[1]Data!H190</f>
        <v>0</v>
      </c>
      <c r="H193" s="108">
        <f>+[1]Data!I190</f>
        <v>0</v>
      </c>
      <c r="I193" s="108">
        <f>+[1]Data!J190</f>
        <v>0</v>
      </c>
    </row>
    <row r="194" spans="1:9" ht="15.6" x14ac:dyDescent="0.3">
      <c r="F194" s="56" t="s">
        <v>332</v>
      </c>
      <c r="G194" s="107">
        <f>+[1]Data!H173</f>
        <v>0</v>
      </c>
      <c r="H194" s="107">
        <f>+[1]Data!I173</f>
        <v>0</v>
      </c>
      <c r="I194" s="107">
        <f>+[1]Data!J173</f>
        <v>0</v>
      </c>
    </row>
    <row r="195" spans="1:9" ht="15.6" x14ac:dyDescent="0.3">
      <c r="F195" s="56" t="s">
        <v>141</v>
      </c>
      <c r="G195" s="107">
        <f>+[1]Data!H174</f>
        <v>0</v>
      </c>
      <c r="H195" s="107">
        <f>+[1]Data!I174</f>
        <v>0</v>
      </c>
      <c r="I195" s="107">
        <f>+[1]Data!J174</f>
        <v>0</v>
      </c>
    </row>
    <row r="196" spans="1:9" ht="15.6" x14ac:dyDescent="0.3">
      <c r="F196" s="56" t="s">
        <v>142</v>
      </c>
      <c r="G196" s="108" t="e">
        <f>+G194/G195</f>
        <v>#DIV/0!</v>
      </c>
      <c r="H196" s="108" t="e">
        <f t="shared" ref="H196:I196" si="6">+H194/H195</f>
        <v>#DIV/0!</v>
      </c>
      <c r="I196" s="108" t="e">
        <f t="shared" si="6"/>
        <v>#DIV/0!</v>
      </c>
    </row>
    <row r="197" spans="1:9" ht="15" thickBot="1" x14ac:dyDescent="0.35">
      <c r="A197" t="s">
        <v>358</v>
      </c>
    </row>
    <row r="198" spans="1:9" ht="15.6" x14ac:dyDescent="0.3">
      <c r="A198" s="137"/>
      <c r="B198" s="138"/>
      <c r="C198" s="137" t="s">
        <v>13</v>
      </c>
      <c r="D198" s="139"/>
      <c r="E198" s="140"/>
      <c r="F198" s="7"/>
    </row>
    <row r="199" spans="1:9" ht="31.2" x14ac:dyDescent="0.3">
      <c r="A199" s="8" t="s">
        <v>14</v>
      </c>
      <c r="B199" s="8" t="s">
        <v>15</v>
      </c>
      <c r="C199" s="133" t="s">
        <v>16</v>
      </c>
      <c r="D199" s="133"/>
      <c r="E199" s="56" t="s">
        <v>17</v>
      </c>
      <c r="F199" s="56" t="s">
        <v>16</v>
      </c>
    </row>
    <row r="200" spans="1:9" ht="62.4" x14ac:dyDescent="0.3">
      <c r="A200" s="10" t="s">
        <v>18</v>
      </c>
      <c r="B200" s="11" t="s">
        <v>19</v>
      </c>
      <c r="C200" s="12" t="s">
        <v>20</v>
      </c>
      <c r="D200" s="11" t="s">
        <v>21</v>
      </c>
      <c r="E200" s="11" t="s">
        <v>22</v>
      </c>
      <c r="F200" s="13" t="s">
        <v>23</v>
      </c>
    </row>
    <row r="201" spans="1:9" ht="62.4" x14ac:dyDescent="0.3">
      <c r="A201" s="11" t="s">
        <v>24</v>
      </c>
      <c r="B201" s="11" t="s">
        <v>25</v>
      </c>
      <c r="C201" s="13" t="s">
        <v>26</v>
      </c>
      <c r="D201" s="11" t="s">
        <v>27</v>
      </c>
      <c r="E201" s="11" t="s">
        <v>28</v>
      </c>
      <c r="F201" s="13" t="s">
        <v>2</v>
      </c>
    </row>
    <row r="202" spans="1:9" ht="93.6" x14ac:dyDescent="0.3">
      <c r="A202" s="11" t="s">
        <v>223</v>
      </c>
      <c r="B202" s="11" t="s">
        <v>30</v>
      </c>
      <c r="C202" s="1" t="s">
        <v>2</v>
      </c>
      <c r="D202" s="11"/>
      <c r="E202" s="1"/>
      <c r="F202" s="1"/>
      <c r="G202" s="130" t="s">
        <v>222</v>
      </c>
      <c r="H202" s="131"/>
      <c r="I202" s="132"/>
    </row>
    <row r="203" spans="1:9" ht="17.399999999999999" x14ac:dyDescent="0.3">
      <c r="A203" s="88" t="s">
        <v>359</v>
      </c>
      <c r="B203" s="11"/>
      <c r="C203" s="1"/>
      <c r="D203" s="11"/>
      <c r="E203" s="1"/>
      <c r="F203" s="1"/>
      <c r="G203" s="114" t="s">
        <v>4</v>
      </c>
      <c r="H203" s="114" t="s">
        <v>162</v>
      </c>
      <c r="I203" s="114" t="s">
        <v>163</v>
      </c>
    </row>
    <row r="204" spans="1:9" ht="240" x14ac:dyDescent="0.3">
      <c r="A204" s="58" t="s">
        <v>360</v>
      </c>
      <c r="B204" s="112" t="s">
        <v>106</v>
      </c>
      <c r="C204" s="112" t="s">
        <v>361</v>
      </c>
      <c r="D204" s="112" t="s">
        <v>362</v>
      </c>
      <c r="E204" s="112" t="s">
        <v>363</v>
      </c>
      <c r="F204" s="113"/>
      <c r="G204" s="115">
        <v>0.63250000000000006</v>
      </c>
      <c r="H204" s="115">
        <v>0.60043103448275859</v>
      </c>
      <c r="I204" s="115">
        <v>0.7566666666666666</v>
      </c>
    </row>
    <row r="205" spans="1:9" ht="225" x14ac:dyDescent="0.3">
      <c r="A205" s="112" t="s">
        <v>364</v>
      </c>
      <c r="B205" s="112" t="s">
        <v>106</v>
      </c>
      <c r="C205" s="112" t="s">
        <v>365</v>
      </c>
      <c r="D205" s="112" t="s">
        <v>366</v>
      </c>
      <c r="E205" s="112" t="s">
        <v>367</v>
      </c>
      <c r="F205" s="113"/>
      <c r="G205" s="115">
        <v>0.80124999999999991</v>
      </c>
      <c r="H205" s="115">
        <v>0.7594827586206897</v>
      </c>
      <c r="I205" s="115">
        <v>0.85777777777777775</v>
      </c>
    </row>
    <row r="206" spans="1:9" ht="285" x14ac:dyDescent="0.3">
      <c r="A206" s="112" t="s">
        <v>368</v>
      </c>
      <c r="B206" s="112" t="s">
        <v>106</v>
      </c>
      <c r="C206" s="112" t="s">
        <v>369</v>
      </c>
      <c r="D206" s="112" t="s">
        <v>370</v>
      </c>
      <c r="E206" s="112" t="s">
        <v>371</v>
      </c>
      <c r="F206" s="2"/>
      <c r="G206" s="115">
        <v>0.65625</v>
      </c>
      <c r="H206" s="115">
        <v>0.61120689655172411</v>
      </c>
      <c r="I206" s="115">
        <v>0.72777777777777775</v>
      </c>
    </row>
    <row r="207" spans="1:9" ht="225" x14ac:dyDescent="0.3">
      <c r="A207" s="112" t="s">
        <v>372</v>
      </c>
      <c r="B207" s="112" t="s">
        <v>106</v>
      </c>
      <c r="C207" s="112" t="s">
        <v>373</v>
      </c>
      <c r="D207" s="112" t="s">
        <v>374</v>
      </c>
      <c r="E207" s="112" t="s">
        <v>375</v>
      </c>
      <c r="F207" s="2"/>
      <c r="G207" s="115">
        <v>0.76</v>
      </c>
      <c r="H207" s="115">
        <v>0.71250000000000002</v>
      </c>
      <c r="I207" s="115">
        <v>0.74777777777777776</v>
      </c>
    </row>
    <row r="208" spans="1:9" ht="225" x14ac:dyDescent="0.3">
      <c r="A208" s="112" t="s">
        <v>376</v>
      </c>
      <c r="B208" s="112" t="s">
        <v>106</v>
      </c>
      <c r="C208" s="112" t="s">
        <v>377</v>
      </c>
      <c r="D208" s="112" t="s">
        <v>378</v>
      </c>
      <c r="E208" s="112" t="s">
        <v>379</v>
      </c>
      <c r="F208" s="2"/>
      <c r="G208" s="115">
        <v>0.75124999999999997</v>
      </c>
      <c r="H208" s="115">
        <v>0.70129310344827589</v>
      </c>
      <c r="I208" s="115">
        <v>0.77777777777777779</v>
      </c>
    </row>
    <row r="209" spans="1:9" ht="225" x14ac:dyDescent="0.3">
      <c r="A209" s="112" t="s">
        <v>380</v>
      </c>
      <c r="B209" s="112" t="s">
        <v>106</v>
      </c>
      <c r="C209" s="112" t="s">
        <v>381</v>
      </c>
      <c r="D209" s="112" t="s">
        <v>382</v>
      </c>
      <c r="E209" s="112" t="s">
        <v>383</v>
      </c>
      <c r="F209" s="2"/>
      <c r="G209" s="115">
        <v>0.81500000000000006</v>
      </c>
      <c r="H209" s="115">
        <v>0.70775862068965512</v>
      </c>
      <c r="I209" s="115">
        <v>0.84333333333333338</v>
      </c>
    </row>
    <row r="210" spans="1:9" ht="315" x14ac:dyDescent="0.3">
      <c r="A210" s="112" t="s">
        <v>384</v>
      </c>
      <c r="B210" s="112" t="s">
        <v>106</v>
      </c>
      <c r="C210" s="112" t="s">
        <v>385</v>
      </c>
      <c r="D210" s="112" t="s">
        <v>386</v>
      </c>
      <c r="E210" s="112" t="s">
        <v>387</v>
      </c>
      <c r="F210" s="2"/>
      <c r="G210" s="115">
        <v>0.75124999999999997</v>
      </c>
      <c r="H210" s="115">
        <v>0.69181034482758619</v>
      </c>
      <c r="I210" s="115">
        <v>0.78666666666666663</v>
      </c>
    </row>
    <row r="211" spans="1:9" ht="225" x14ac:dyDescent="0.3">
      <c r="A211" s="112" t="s">
        <v>388</v>
      </c>
      <c r="B211" s="112" t="s">
        <v>106</v>
      </c>
      <c r="C211" s="112" t="s">
        <v>389</v>
      </c>
      <c r="D211" s="112" t="s">
        <v>390</v>
      </c>
      <c r="E211" s="112" t="s">
        <v>391</v>
      </c>
      <c r="F211" s="2"/>
      <c r="G211" s="115">
        <v>0.81624999999999992</v>
      </c>
      <c r="H211" s="115">
        <v>0.74224137931034484</v>
      </c>
      <c r="I211" s="115">
        <v>0.81888888888888878</v>
      </c>
    </row>
    <row r="212" spans="1:9" ht="300" x14ac:dyDescent="0.3">
      <c r="A212" s="112" t="s">
        <v>392</v>
      </c>
      <c r="B212" s="112" t="s">
        <v>106</v>
      </c>
      <c r="C212" s="112" t="s">
        <v>369</v>
      </c>
      <c r="D212" s="112" t="s">
        <v>393</v>
      </c>
      <c r="E212" s="112" t="s">
        <v>394</v>
      </c>
      <c r="F212" s="2"/>
      <c r="G212" s="115">
        <v>0.66749999999999998</v>
      </c>
      <c r="H212" s="115">
        <v>0.60387931034482756</v>
      </c>
      <c r="I212" s="115">
        <v>0.72722222222222221</v>
      </c>
    </row>
    <row r="213" spans="1:9" ht="285" x14ac:dyDescent="0.3">
      <c r="A213" s="112" t="s">
        <v>395</v>
      </c>
      <c r="B213" s="112" t="s">
        <v>106</v>
      </c>
      <c r="C213" s="112" t="s">
        <v>396</v>
      </c>
      <c r="D213" s="112" t="s">
        <v>397</v>
      </c>
      <c r="E213" s="112" t="s">
        <v>398</v>
      </c>
      <c r="F213" s="2"/>
      <c r="G213" s="115">
        <v>0.72125000000000006</v>
      </c>
      <c r="H213" s="115">
        <v>0.66551724137931034</v>
      </c>
      <c r="I213" s="115">
        <v>0.75444444444444447</v>
      </c>
    </row>
    <row r="214" spans="1:9" ht="240" x14ac:dyDescent="0.3">
      <c r="A214" s="112" t="s">
        <v>399</v>
      </c>
      <c r="B214" s="112" t="s">
        <v>106</v>
      </c>
      <c r="C214" s="112" t="s">
        <v>400</v>
      </c>
      <c r="D214" s="112" t="s">
        <v>401</v>
      </c>
      <c r="E214" s="112" t="s">
        <v>402</v>
      </c>
      <c r="F214" s="2"/>
      <c r="G214" s="115">
        <v>0.66874999999999996</v>
      </c>
      <c r="H214" s="115">
        <v>0.61293103448275865</v>
      </c>
      <c r="I214" s="115">
        <v>0.71777777777777785</v>
      </c>
    </row>
    <row r="215" spans="1:9" ht="270" x14ac:dyDescent="0.3">
      <c r="A215" s="112" t="s">
        <v>403</v>
      </c>
      <c r="B215" s="112" t="s">
        <v>106</v>
      </c>
      <c r="C215" s="112" t="s">
        <v>404</v>
      </c>
      <c r="D215" s="112" t="s">
        <v>405</v>
      </c>
      <c r="E215" s="112" t="s">
        <v>406</v>
      </c>
      <c r="F215" s="2"/>
      <c r="G215" s="115">
        <v>0.59625000000000006</v>
      </c>
      <c r="H215" s="115">
        <v>0.54612068965517246</v>
      </c>
      <c r="I215" s="115">
        <v>0.64666666666666672</v>
      </c>
    </row>
    <row r="216" spans="1:9" ht="15.6" x14ac:dyDescent="0.3">
      <c r="F216" s="56" t="s">
        <v>140</v>
      </c>
      <c r="G216" s="116">
        <v>50</v>
      </c>
      <c r="H216" s="116">
        <v>80</v>
      </c>
      <c r="I216" s="117">
        <v>44</v>
      </c>
    </row>
    <row r="217" spans="1:9" ht="15.6" x14ac:dyDescent="0.3">
      <c r="F217" s="56" t="s">
        <v>141</v>
      </c>
      <c r="G217" s="118">
        <v>81</v>
      </c>
      <c r="H217" s="118">
        <f>31+26+35</f>
        <v>92</v>
      </c>
      <c r="I217" s="118">
        <f>20+12+28</f>
        <v>60</v>
      </c>
    </row>
    <row r="218" spans="1:9" ht="16.2" thickBot="1" x14ac:dyDescent="0.35">
      <c r="F218" s="56" t="s">
        <v>142</v>
      </c>
      <c r="G218" s="119">
        <f>G216/G217</f>
        <v>0.61728395061728392</v>
      </c>
      <c r="H218" s="119">
        <f t="shared" ref="H218:I218" si="7">H216/H217</f>
        <v>0.86956521739130432</v>
      </c>
      <c r="I218" s="119">
        <f t="shared" si="7"/>
        <v>0.73333333333333328</v>
      </c>
    </row>
    <row r="219" spans="1:9" ht="15.6" x14ac:dyDescent="0.3">
      <c r="A219" s="137"/>
      <c r="B219" s="138"/>
      <c r="C219" s="137" t="s">
        <v>13</v>
      </c>
      <c r="D219" s="139"/>
      <c r="E219" s="140"/>
      <c r="F219" s="7"/>
    </row>
    <row r="220" spans="1:9" ht="31.2" x14ac:dyDescent="0.3">
      <c r="A220" s="8" t="s">
        <v>14</v>
      </c>
      <c r="B220" s="8" t="s">
        <v>15</v>
      </c>
      <c r="C220" s="133" t="s">
        <v>16</v>
      </c>
      <c r="D220" s="133"/>
      <c r="E220" s="56" t="s">
        <v>17</v>
      </c>
      <c r="F220" s="56" t="s">
        <v>16</v>
      </c>
    </row>
    <row r="221" spans="1:9" ht="62.4" x14ac:dyDescent="0.3">
      <c r="A221" s="10" t="s">
        <v>18</v>
      </c>
      <c r="B221" s="11" t="s">
        <v>19</v>
      </c>
      <c r="C221" s="12" t="s">
        <v>20</v>
      </c>
      <c r="D221" s="11" t="s">
        <v>21</v>
      </c>
      <c r="E221" s="11" t="s">
        <v>22</v>
      </c>
      <c r="F221" s="13" t="s">
        <v>23</v>
      </c>
    </row>
    <row r="222" spans="1:9" ht="62.4" x14ac:dyDescent="0.3">
      <c r="A222" s="11" t="s">
        <v>24</v>
      </c>
      <c r="B222" s="11" t="s">
        <v>25</v>
      </c>
      <c r="C222" s="13" t="s">
        <v>26</v>
      </c>
      <c r="D222" s="11" t="s">
        <v>27</v>
      </c>
      <c r="E222" s="11" t="s">
        <v>28</v>
      </c>
      <c r="F222" s="13" t="s">
        <v>2</v>
      </c>
    </row>
    <row r="223" spans="1:9" ht="93.6" x14ac:dyDescent="0.3">
      <c r="A223" s="11" t="s">
        <v>223</v>
      </c>
      <c r="B223" s="11" t="s">
        <v>30</v>
      </c>
      <c r="C223" s="1" t="s">
        <v>2</v>
      </c>
      <c r="D223" s="11"/>
      <c r="E223" s="1"/>
      <c r="F223" s="1"/>
      <c r="G223" s="130" t="s">
        <v>222</v>
      </c>
      <c r="H223" s="131"/>
      <c r="I223" s="132"/>
    </row>
    <row r="224" spans="1:9" ht="17.399999999999999" x14ac:dyDescent="0.3">
      <c r="A224" s="88" t="s">
        <v>359</v>
      </c>
      <c r="B224" s="11"/>
      <c r="C224" s="1"/>
      <c r="D224" s="11"/>
      <c r="E224" s="1"/>
      <c r="F224" s="1"/>
      <c r="G224" s="114" t="s">
        <v>4</v>
      </c>
      <c r="H224" s="114" t="s">
        <v>162</v>
      </c>
      <c r="I224" s="114" t="s">
        <v>163</v>
      </c>
    </row>
    <row r="225" spans="1:9" ht="240" x14ac:dyDescent="0.3">
      <c r="A225" s="58" t="s">
        <v>407</v>
      </c>
      <c r="B225" s="112" t="s">
        <v>143</v>
      </c>
      <c r="C225" s="112" t="s">
        <v>408</v>
      </c>
      <c r="D225" s="112" t="s">
        <v>362</v>
      </c>
      <c r="E225" s="112" t="s">
        <v>409</v>
      </c>
      <c r="F225" s="113"/>
      <c r="G225" s="115">
        <v>0.48275862068965514</v>
      </c>
      <c r="H225" s="115">
        <v>0.47199999999999998</v>
      </c>
      <c r="I225" s="115">
        <v>0.62244897959183665</v>
      </c>
    </row>
    <row r="226" spans="1:9" ht="240" x14ac:dyDescent="0.3">
      <c r="A226" s="112" t="s">
        <v>410</v>
      </c>
      <c r="B226" s="112" t="s">
        <v>143</v>
      </c>
      <c r="C226" s="112" t="s">
        <v>411</v>
      </c>
      <c r="D226" s="112" t="s">
        <v>366</v>
      </c>
      <c r="E226" s="112" t="s">
        <v>367</v>
      </c>
      <c r="F226" s="113"/>
      <c r="G226" s="115">
        <v>0.77241379310344827</v>
      </c>
      <c r="H226" s="115">
        <v>0.71399999999999997</v>
      </c>
      <c r="I226" s="115">
        <v>0.80612244897959184</v>
      </c>
    </row>
    <row r="227" spans="1:9" ht="285" x14ac:dyDescent="0.3">
      <c r="A227" s="112" t="s">
        <v>412</v>
      </c>
      <c r="B227" s="112" t="s">
        <v>143</v>
      </c>
      <c r="C227" s="112" t="s">
        <v>413</v>
      </c>
      <c r="D227" s="112" t="s">
        <v>414</v>
      </c>
      <c r="E227" s="112" t="s">
        <v>415</v>
      </c>
      <c r="F227" s="2"/>
      <c r="G227" s="115">
        <v>0.43544827586206897</v>
      </c>
      <c r="H227" s="115">
        <v>0.47800000000000004</v>
      </c>
      <c r="I227" s="115">
        <v>0.64081632653061216</v>
      </c>
    </row>
    <row r="228" spans="1:9" ht="255" x14ac:dyDescent="0.3">
      <c r="A228" s="112" t="s">
        <v>416</v>
      </c>
      <c r="B228" s="112" t="s">
        <v>143</v>
      </c>
      <c r="C228" s="112" t="s">
        <v>417</v>
      </c>
      <c r="D228" s="112" t="s">
        <v>418</v>
      </c>
      <c r="E228" s="112" t="s">
        <v>419</v>
      </c>
      <c r="F228" s="2"/>
      <c r="G228" s="115">
        <v>0.62758620689655165</v>
      </c>
      <c r="H228" s="115">
        <v>0.61199999999999999</v>
      </c>
      <c r="I228" s="115">
        <v>0.77755102040816326</v>
      </c>
    </row>
    <row r="229" spans="1:9" ht="255" x14ac:dyDescent="0.3">
      <c r="A229" s="112" t="s">
        <v>420</v>
      </c>
      <c r="B229" s="112" t="s">
        <v>143</v>
      </c>
      <c r="C229" s="112" t="s">
        <v>417</v>
      </c>
      <c r="D229" s="112" t="s">
        <v>378</v>
      </c>
      <c r="E229" s="112" t="s">
        <v>379</v>
      </c>
      <c r="F229" s="2"/>
      <c r="G229" s="115">
        <v>0.63103448275862073</v>
      </c>
      <c r="H229" s="115">
        <v>0.59199999999999997</v>
      </c>
      <c r="I229" s="115">
        <v>0.77551020408163263</v>
      </c>
    </row>
    <row r="230" spans="1:9" ht="255" x14ac:dyDescent="0.3">
      <c r="A230" s="112" t="s">
        <v>421</v>
      </c>
      <c r="B230" s="112" t="s">
        <v>143</v>
      </c>
      <c r="C230" s="112" t="s">
        <v>422</v>
      </c>
      <c r="D230" s="112" t="s">
        <v>382</v>
      </c>
      <c r="E230" s="112" t="s">
        <v>383</v>
      </c>
      <c r="F230" s="2"/>
      <c r="G230" s="115">
        <v>0.6</v>
      </c>
      <c r="H230" s="115">
        <v>0.59800000000000009</v>
      </c>
      <c r="I230" s="115">
        <v>0.75306122448979596</v>
      </c>
    </row>
    <row r="231" spans="1:9" ht="315" x14ac:dyDescent="0.3">
      <c r="A231" s="112" t="s">
        <v>423</v>
      </c>
      <c r="B231" s="112" t="s">
        <v>143</v>
      </c>
      <c r="C231" s="112" t="s">
        <v>424</v>
      </c>
      <c r="D231" s="112" t="s">
        <v>386</v>
      </c>
      <c r="E231" s="112" t="s">
        <v>387</v>
      </c>
      <c r="F231" s="2"/>
      <c r="G231" s="115">
        <v>0.53627586206896549</v>
      </c>
      <c r="H231" s="115">
        <v>0.56399999999999995</v>
      </c>
      <c r="I231" s="115">
        <v>0.73469387755102045</v>
      </c>
    </row>
    <row r="232" spans="1:9" ht="255" x14ac:dyDescent="0.3">
      <c r="A232" s="112" t="s">
        <v>425</v>
      </c>
      <c r="B232" s="112" t="s">
        <v>143</v>
      </c>
      <c r="C232" s="112" t="s">
        <v>426</v>
      </c>
      <c r="D232" s="112" t="s">
        <v>390</v>
      </c>
      <c r="E232" s="112" t="s">
        <v>391</v>
      </c>
      <c r="F232" s="2"/>
      <c r="G232" s="115">
        <v>0.6529655172413793</v>
      </c>
      <c r="H232" s="115">
        <v>0.66600000000000004</v>
      </c>
      <c r="I232" s="115">
        <v>0.81020408163265301</v>
      </c>
    </row>
    <row r="233" spans="1:9" ht="300" x14ac:dyDescent="0.3">
      <c r="A233" s="112" t="s">
        <v>427</v>
      </c>
      <c r="B233" s="112" t="s">
        <v>143</v>
      </c>
      <c r="C233" s="112" t="s">
        <v>428</v>
      </c>
      <c r="D233" s="112" t="s">
        <v>393</v>
      </c>
      <c r="E233" s="112" t="s">
        <v>394</v>
      </c>
      <c r="F233" s="2"/>
      <c r="G233" s="115">
        <v>0.50468965517241382</v>
      </c>
      <c r="H233" s="115">
        <v>0.52</v>
      </c>
      <c r="I233" s="115">
        <v>0.67551020408163265</v>
      </c>
    </row>
    <row r="234" spans="1:9" ht="285" x14ac:dyDescent="0.3">
      <c r="A234" s="112" t="s">
        <v>429</v>
      </c>
      <c r="B234" s="112" t="s">
        <v>143</v>
      </c>
      <c r="C234" s="112" t="s">
        <v>430</v>
      </c>
      <c r="D234" s="112" t="s">
        <v>397</v>
      </c>
      <c r="E234" s="112" t="s">
        <v>398</v>
      </c>
      <c r="F234" s="2"/>
      <c r="G234" s="115">
        <v>0.6</v>
      </c>
      <c r="H234" s="115">
        <v>0.54600000000000004</v>
      </c>
      <c r="I234" s="115">
        <v>0.7204081632653061</v>
      </c>
    </row>
    <row r="235" spans="1:9" ht="195" x14ac:dyDescent="0.3">
      <c r="A235" s="112" t="s">
        <v>431</v>
      </c>
      <c r="B235" s="112" t="s">
        <v>143</v>
      </c>
      <c r="C235" s="112" t="s">
        <v>432</v>
      </c>
      <c r="D235" s="112" t="s">
        <v>401</v>
      </c>
      <c r="E235" s="112" t="s">
        <v>402</v>
      </c>
      <c r="F235" s="2"/>
      <c r="G235" s="115">
        <v>0.48965517241379308</v>
      </c>
      <c r="H235" s="115">
        <v>0.52200000000000002</v>
      </c>
      <c r="I235" s="115">
        <v>0.66530612244897958</v>
      </c>
    </row>
    <row r="236" spans="1:9" ht="270" x14ac:dyDescent="0.3">
      <c r="A236" s="112" t="s">
        <v>433</v>
      </c>
      <c r="B236" s="112" t="s">
        <v>143</v>
      </c>
      <c r="C236" s="112" t="s">
        <v>434</v>
      </c>
      <c r="D236" s="112" t="s">
        <v>405</v>
      </c>
      <c r="E236" s="112" t="s">
        <v>406</v>
      </c>
      <c r="F236" s="2"/>
      <c r="G236" s="115">
        <v>0.42151724137931035</v>
      </c>
      <c r="H236" s="115">
        <v>0.35599999999999998</v>
      </c>
      <c r="I236" s="115">
        <v>0.60612244897959189</v>
      </c>
    </row>
    <row r="237" spans="1:9" ht="15.6" x14ac:dyDescent="0.3">
      <c r="F237" s="56" t="s">
        <v>332</v>
      </c>
      <c r="G237" s="116">
        <v>29</v>
      </c>
      <c r="H237" s="116">
        <v>49</v>
      </c>
      <c r="I237" s="117">
        <v>57</v>
      </c>
    </row>
    <row r="238" spans="1:9" ht="15.6" x14ac:dyDescent="0.3">
      <c r="F238" s="56" t="s">
        <v>141</v>
      </c>
      <c r="G238" s="118">
        <v>150</v>
      </c>
      <c r="H238" s="118">
        <f>23+19+13</f>
        <v>55</v>
      </c>
      <c r="I238" s="118">
        <f>27+24+9</f>
        <v>60</v>
      </c>
    </row>
    <row r="239" spans="1:9" ht="15.6" x14ac:dyDescent="0.3">
      <c r="F239" s="56" t="s">
        <v>142</v>
      </c>
      <c r="G239" s="119">
        <f>G237/G238</f>
        <v>0.19333333333333333</v>
      </c>
      <c r="H239" s="119">
        <f t="shared" ref="H239:I239" si="8">H237/H238</f>
        <v>0.89090909090909087</v>
      </c>
      <c r="I239" s="119">
        <f t="shared" si="8"/>
        <v>0.95</v>
      </c>
    </row>
    <row r="241" spans="1:12" ht="15.6" x14ac:dyDescent="0.3">
      <c r="A241" s="88" t="s">
        <v>435</v>
      </c>
    </row>
    <row r="242" spans="1:12" ht="17.399999999999999" x14ac:dyDescent="0.3">
      <c r="A242" s="11"/>
      <c r="B242" s="11"/>
      <c r="C242" s="1" t="s">
        <v>436</v>
      </c>
      <c r="D242" s="11"/>
      <c r="E242" s="1"/>
      <c r="F242" s="1"/>
      <c r="G242" s="134" t="s">
        <v>437</v>
      </c>
      <c r="H242" s="135"/>
      <c r="I242" s="136"/>
      <c r="J242" s="134" t="s">
        <v>438</v>
      </c>
      <c r="K242" s="135"/>
      <c r="L242" s="136"/>
    </row>
    <row r="243" spans="1:12" ht="15.6" x14ac:dyDescent="0.3">
      <c r="A243" s="88" t="s">
        <v>488</v>
      </c>
      <c r="B243" s="11"/>
      <c r="C243" s="1"/>
      <c r="D243" s="11"/>
      <c r="E243" s="1"/>
      <c r="F243" s="1"/>
      <c r="G243" s="120" t="s">
        <v>439</v>
      </c>
      <c r="H243" s="120" t="s">
        <v>440</v>
      </c>
      <c r="I243" s="120" t="s">
        <v>441</v>
      </c>
      <c r="J243" s="120" t="s">
        <v>442</v>
      </c>
      <c r="K243" s="120" t="s">
        <v>443</v>
      </c>
      <c r="L243" s="120" t="s">
        <v>444</v>
      </c>
    </row>
    <row r="244" spans="1:12" ht="105" x14ac:dyDescent="0.3">
      <c r="A244" s="124" t="s">
        <v>445</v>
      </c>
      <c r="B244" s="112" t="s">
        <v>446</v>
      </c>
      <c r="C244" s="112" t="s">
        <v>447</v>
      </c>
      <c r="D244" s="126" t="s">
        <v>448</v>
      </c>
      <c r="E244" s="126" t="s">
        <v>487</v>
      </c>
      <c r="F244" s="1"/>
      <c r="G244" s="121">
        <v>0.52500000000000002</v>
      </c>
      <c r="H244" s="121">
        <v>0.78333333333333333</v>
      </c>
      <c r="I244" s="121">
        <v>0.55000000000000004</v>
      </c>
      <c r="J244" s="121"/>
      <c r="K244" s="121"/>
      <c r="L244" s="121"/>
    </row>
    <row r="245" spans="1:12" ht="90" x14ac:dyDescent="0.3">
      <c r="A245" s="125"/>
      <c r="B245" s="112" t="s">
        <v>143</v>
      </c>
      <c r="C245" s="112" t="s">
        <v>449</v>
      </c>
      <c r="D245" s="127"/>
      <c r="E245" s="127"/>
      <c r="F245" s="1"/>
      <c r="G245" s="121"/>
      <c r="H245" s="121"/>
      <c r="I245" s="121"/>
      <c r="J245" s="121">
        <v>0.66249999999999998</v>
      </c>
      <c r="K245" s="121">
        <v>0.7</v>
      </c>
      <c r="L245" s="121">
        <v>0.73333333333333328</v>
      </c>
    </row>
    <row r="246" spans="1:12" ht="105" x14ac:dyDescent="0.3">
      <c r="A246" s="124" t="s">
        <v>450</v>
      </c>
      <c r="B246" s="112" t="s">
        <v>446</v>
      </c>
      <c r="C246" s="112" t="s">
        <v>451</v>
      </c>
      <c r="D246" s="126" t="s">
        <v>452</v>
      </c>
      <c r="E246" s="126" t="s">
        <v>453</v>
      </c>
      <c r="F246" s="1"/>
      <c r="G246" s="122">
        <v>0.64583333333333337</v>
      </c>
      <c r="H246" s="122">
        <v>0.6333333333333333</v>
      </c>
      <c r="I246" s="122">
        <v>0.56666666666666665</v>
      </c>
      <c r="J246" s="122"/>
      <c r="K246" s="122"/>
      <c r="L246" s="122"/>
    </row>
    <row r="247" spans="1:12" ht="105" x14ac:dyDescent="0.3">
      <c r="A247" s="125"/>
      <c r="B247" s="112" t="s">
        <v>143</v>
      </c>
      <c r="C247" s="112" t="s">
        <v>454</v>
      </c>
      <c r="D247" s="127"/>
      <c r="E247" s="127"/>
      <c r="F247" s="1"/>
      <c r="G247" s="122"/>
      <c r="H247" s="122"/>
      <c r="I247" s="122"/>
      <c r="J247" s="122">
        <v>0.5625</v>
      </c>
      <c r="K247" s="122">
        <v>0.6333333333333333</v>
      </c>
      <c r="L247" s="122">
        <v>0.59259259259259267</v>
      </c>
    </row>
    <row r="248" spans="1:12" ht="105" x14ac:dyDescent="0.3">
      <c r="A248" s="124" t="s">
        <v>455</v>
      </c>
      <c r="B248" s="112" t="s">
        <v>446</v>
      </c>
      <c r="C248" s="112" t="s">
        <v>456</v>
      </c>
      <c r="D248" s="126" t="s">
        <v>457</v>
      </c>
      <c r="E248" s="126" t="s">
        <v>458</v>
      </c>
      <c r="F248" s="1"/>
      <c r="G248" s="122">
        <v>0.875</v>
      </c>
      <c r="H248" s="122">
        <v>0.77083333333333337</v>
      </c>
      <c r="I248" s="122">
        <v>0.75</v>
      </c>
      <c r="J248" s="2"/>
      <c r="K248" s="2"/>
      <c r="L248" s="2"/>
    </row>
    <row r="249" spans="1:12" ht="105" x14ac:dyDescent="0.3">
      <c r="A249" s="125"/>
      <c r="B249" s="112" t="s">
        <v>143</v>
      </c>
      <c r="C249" s="112" t="s">
        <v>459</v>
      </c>
      <c r="D249" s="127"/>
      <c r="E249" s="127"/>
      <c r="F249" s="1"/>
      <c r="G249" s="122"/>
      <c r="H249" s="122"/>
      <c r="I249" s="122"/>
      <c r="J249" s="122">
        <v>0.71875</v>
      </c>
      <c r="K249" s="122">
        <v>0.875</v>
      </c>
      <c r="L249" s="122">
        <v>0.66666666666666663</v>
      </c>
    </row>
    <row r="250" spans="1:12" ht="90" x14ac:dyDescent="0.3">
      <c r="A250" s="124" t="s">
        <v>460</v>
      </c>
      <c r="B250" s="112" t="s">
        <v>446</v>
      </c>
      <c r="C250" s="112" t="s">
        <v>461</v>
      </c>
      <c r="D250" s="126" t="s">
        <v>462</v>
      </c>
      <c r="E250" s="126" t="s">
        <v>463</v>
      </c>
      <c r="F250" s="1"/>
      <c r="G250" s="122">
        <v>0.625</v>
      </c>
      <c r="H250" s="122">
        <v>0.72916666666666663</v>
      </c>
      <c r="I250" s="122">
        <v>0.58333333333333337</v>
      </c>
      <c r="J250" s="2"/>
      <c r="K250" s="2"/>
      <c r="L250" s="2"/>
    </row>
    <row r="251" spans="1:12" ht="105" x14ac:dyDescent="0.3">
      <c r="A251" s="125"/>
      <c r="B251" s="112" t="str">
        <f>+B249</f>
        <v>Summative, internal</v>
      </c>
      <c r="C251" s="112" t="s">
        <v>464</v>
      </c>
      <c r="D251" s="127"/>
      <c r="E251" s="127"/>
      <c r="F251" s="1"/>
      <c r="G251" s="122"/>
      <c r="H251" s="122"/>
      <c r="I251" s="122"/>
      <c r="J251" s="122">
        <v>0.65625</v>
      </c>
      <c r="K251" s="122">
        <v>0.375</v>
      </c>
      <c r="L251" s="122">
        <v>0.68055555555555558</v>
      </c>
    </row>
    <row r="252" spans="1:12" ht="15.6" x14ac:dyDescent="0.3">
      <c r="A252" s="88" t="s">
        <v>489</v>
      </c>
      <c r="B252" s="11"/>
      <c r="C252" s="1"/>
      <c r="D252" s="11"/>
      <c r="E252" s="1"/>
      <c r="F252" s="1"/>
      <c r="G252" s="120" t="s">
        <v>439</v>
      </c>
      <c r="H252" s="120" t="s">
        <v>440</v>
      </c>
      <c r="I252" s="120" t="s">
        <v>441</v>
      </c>
      <c r="J252" s="120" t="s">
        <v>442</v>
      </c>
      <c r="K252" s="120" t="s">
        <v>443</v>
      </c>
      <c r="L252" s="120" t="s">
        <v>444</v>
      </c>
    </row>
    <row r="253" spans="1:12" ht="90" x14ac:dyDescent="0.3">
      <c r="A253" s="124" t="s">
        <v>465</v>
      </c>
      <c r="B253" s="112" t="s">
        <v>446</v>
      </c>
      <c r="C253" s="112" t="s">
        <v>466</v>
      </c>
      <c r="D253" s="126" t="s">
        <v>467</v>
      </c>
      <c r="E253" s="126" t="s">
        <v>463</v>
      </c>
      <c r="F253" s="1"/>
      <c r="G253" s="122">
        <v>0.55555555555555558</v>
      </c>
      <c r="H253" s="122">
        <v>0.3888888888888889</v>
      </c>
      <c r="I253" s="122">
        <v>0.52022058823529416</v>
      </c>
      <c r="J253" s="2"/>
      <c r="K253" s="2"/>
      <c r="L253" s="2"/>
    </row>
    <row r="254" spans="1:12" ht="90" x14ac:dyDescent="0.3">
      <c r="A254" s="125"/>
      <c r="B254" s="112" t="str">
        <f>+B251</f>
        <v>Summative, internal</v>
      </c>
      <c r="C254" s="112" t="s">
        <v>468</v>
      </c>
      <c r="D254" s="127"/>
      <c r="E254" s="127"/>
      <c r="F254" s="1"/>
      <c r="G254" s="122"/>
      <c r="H254" s="122"/>
      <c r="I254" s="122"/>
      <c r="J254" s="122">
        <v>0.84375</v>
      </c>
      <c r="K254" s="122">
        <v>0.53125</v>
      </c>
      <c r="L254" s="122">
        <v>0.58333333333333337</v>
      </c>
    </row>
    <row r="255" spans="1:12" ht="90" x14ac:dyDescent="0.3">
      <c r="A255" s="124" t="s">
        <v>469</v>
      </c>
      <c r="B255" s="112" t="s">
        <v>446</v>
      </c>
      <c r="C255" s="112" t="s">
        <v>470</v>
      </c>
      <c r="D255" s="126" t="s">
        <v>457</v>
      </c>
      <c r="E255" s="126" t="s">
        <v>471</v>
      </c>
      <c r="F255" s="1"/>
      <c r="G255" s="122">
        <v>0.66666666666666663</v>
      </c>
      <c r="H255" s="122">
        <v>0.70277777777777772</v>
      </c>
      <c r="I255" s="122">
        <v>0.62058823529411766</v>
      </c>
      <c r="J255" s="2"/>
      <c r="K255" s="2"/>
      <c r="L255" s="2"/>
    </row>
    <row r="256" spans="1:12" ht="90" x14ac:dyDescent="0.3">
      <c r="A256" s="125"/>
      <c r="B256" s="112" t="str">
        <f>+B254</f>
        <v>Summative, internal</v>
      </c>
      <c r="C256" s="112" t="s">
        <v>472</v>
      </c>
      <c r="D256" s="127"/>
      <c r="E256" s="127"/>
      <c r="F256" s="1"/>
      <c r="G256" s="122"/>
      <c r="H256" s="122"/>
      <c r="I256" s="122"/>
      <c r="J256" s="122">
        <v>0.9</v>
      </c>
      <c r="K256" s="122">
        <v>0.72499999999999998</v>
      </c>
      <c r="L256" s="122">
        <v>0.68333333333333335</v>
      </c>
    </row>
    <row r="257" spans="1:12" ht="105" x14ac:dyDescent="0.3">
      <c r="A257" s="124" t="s">
        <v>473</v>
      </c>
      <c r="B257" s="112" t="s">
        <v>446</v>
      </c>
      <c r="C257" s="112" t="s">
        <v>474</v>
      </c>
      <c r="D257" s="126" t="s">
        <v>475</v>
      </c>
      <c r="E257" s="126" t="s">
        <v>463</v>
      </c>
      <c r="F257" s="1"/>
      <c r="G257" s="122">
        <v>0.53439153439153442</v>
      </c>
      <c r="H257" s="122">
        <v>0.53819444444444442</v>
      </c>
      <c r="I257" s="122">
        <v>0.49264705882352944</v>
      </c>
      <c r="J257" s="2"/>
      <c r="K257" s="2"/>
      <c r="L257" s="2"/>
    </row>
    <row r="258" spans="1:12" ht="90" x14ac:dyDescent="0.3">
      <c r="A258" s="125"/>
      <c r="B258" s="112" t="str">
        <f>+B251</f>
        <v>Summative, internal</v>
      </c>
      <c r="C258" s="112" t="s">
        <v>476</v>
      </c>
      <c r="D258" s="127"/>
      <c r="E258" s="127"/>
      <c r="F258" s="1"/>
      <c r="G258" s="122"/>
      <c r="H258" s="122"/>
      <c r="I258" s="122"/>
      <c r="J258" s="122">
        <v>0.5</v>
      </c>
      <c r="K258" s="122">
        <v>0.59375</v>
      </c>
      <c r="L258" s="122">
        <v>0.59722222222222221</v>
      </c>
    </row>
    <row r="259" spans="1:12" ht="17.399999999999999" x14ac:dyDescent="0.3">
      <c r="A259" s="123" t="s">
        <v>490</v>
      </c>
      <c r="B259" s="112"/>
      <c r="C259" s="112"/>
      <c r="D259" s="112"/>
      <c r="E259" s="112"/>
      <c r="F259" s="1"/>
      <c r="G259" s="122"/>
      <c r="H259" s="122"/>
      <c r="I259" s="122"/>
      <c r="J259" s="122"/>
      <c r="K259" s="122"/>
      <c r="L259" s="122"/>
    </row>
    <row r="260" spans="1:12" ht="105" x14ac:dyDescent="0.3">
      <c r="A260" s="124" t="s">
        <v>477</v>
      </c>
      <c r="B260" s="112" t="s">
        <v>446</v>
      </c>
      <c r="C260" s="112" t="s">
        <v>478</v>
      </c>
      <c r="D260" s="126" t="s">
        <v>448</v>
      </c>
      <c r="E260" s="126" t="s">
        <v>463</v>
      </c>
      <c r="F260" s="1"/>
      <c r="G260" s="122">
        <v>0.56060606060606066</v>
      </c>
      <c r="H260" s="122">
        <v>0.5892857142857143</v>
      </c>
      <c r="I260" s="122">
        <v>0.66666666666666663</v>
      </c>
      <c r="J260" s="2"/>
      <c r="K260" s="2"/>
      <c r="L260" s="2"/>
    </row>
    <row r="261" spans="1:12" ht="90" x14ac:dyDescent="0.3">
      <c r="A261" s="125"/>
      <c r="B261" s="112" t="str">
        <f>+B258</f>
        <v>Summative, internal</v>
      </c>
      <c r="C261" s="112" t="s">
        <v>479</v>
      </c>
      <c r="D261" s="127"/>
      <c r="E261" s="127"/>
      <c r="F261" s="1"/>
      <c r="G261" s="122"/>
      <c r="H261" s="122"/>
      <c r="I261" s="122"/>
      <c r="J261" s="122">
        <v>0.44791666666666669</v>
      </c>
      <c r="K261" s="122">
        <v>0.84375</v>
      </c>
      <c r="L261" s="122">
        <v>0.79166666666666663</v>
      </c>
    </row>
    <row r="262" spans="1:12" ht="105" x14ac:dyDescent="0.3">
      <c r="A262" s="124" t="s">
        <v>480</v>
      </c>
      <c r="B262" s="112" t="s">
        <v>446</v>
      </c>
      <c r="C262" s="112" t="s">
        <v>481</v>
      </c>
      <c r="D262" s="126" t="s">
        <v>475</v>
      </c>
      <c r="E262" s="126" t="s">
        <v>463</v>
      </c>
      <c r="F262" s="1"/>
      <c r="G262" s="122">
        <v>0.59090909090909094</v>
      </c>
      <c r="H262" s="122">
        <v>0.44642857142857145</v>
      </c>
      <c r="I262" s="122">
        <v>0.5</v>
      </c>
      <c r="J262" s="2"/>
      <c r="K262" s="2"/>
      <c r="L262" s="2"/>
    </row>
    <row r="263" spans="1:12" ht="90" x14ac:dyDescent="0.3">
      <c r="A263" s="125"/>
      <c r="B263" s="112" t="str">
        <f>+B261</f>
        <v>Summative, internal</v>
      </c>
      <c r="C263" s="112" t="s">
        <v>482</v>
      </c>
      <c r="D263" s="127"/>
      <c r="E263" s="127"/>
      <c r="F263" s="1"/>
      <c r="G263" s="122"/>
      <c r="H263" s="122"/>
      <c r="I263" s="122"/>
      <c r="J263" s="122">
        <v>0.265625</v>
      </c>
      <c r="K263" s="122">
        <v>0.609375</v>
      </c>
      <c r="L263" s="122">
        <v>0.5</v>
      </c>
    </row>
    <row r="264" spans="1:12" ht="105" x14ac:dyDescent="0.3">
      <c r="A264" s="128" t="s">
        <v>483</v>
      </c>
      <c r="B264" s="112" t="s">
        <v>446</v>
      </c>
      <c r="C264" s="112" t="s">
        <v>484</v>
      </c>
      <c r="D264" s="129" t="s">
        <v>485</v>
      </c>
      <c r="E264" s="129" t="s">
        <v>463</v>
      </c>
      <c r="F264" s="1"/>
      <c r="G264" s="122">
        <v>0.50649350649350644</v>
      </c>
      <c r="H264" s="122">
        <v>0.41964285714285715</v>
      </c>
      <c r="I264" s="122">
        <v>0.375</v>
      </c>
      <c r="J264" s="2"/>
      <c r="K264" s="2"/>
      <c r="L264" s="2"/>
    </row>
    <row r="265" spans="1:12" ht="105" x14ac:dyDescent="0.3">
      <c r="A265" s="128"/>
      <c r="B265" s="112" t="str">
        <f>+B263</f>
        <v>Summative, internal</v>
      </c>
      <c r="C265" s="112" t="s">
        <v>486</v>
      </c>
      <c r="D265" s="129"/>
      <c r="E265" s="129"/>
      <c r="F265" s="1"/>
      <c r="G265" s="2"/>
      <c r="H265" s="2"/>
      <c r="I265" s="2"/>
      <c r="J265" s="122">
        <v>0.328125</v>
      </c>
      <c r="K265" s="122">
        <v>0.609375</v>
      </c>
      <c r="L265" s="122">
        <v>0.5</v>
      </c>
    </row>
  </sheetData>
  <mergeCells count="99">
    <mergeCell ref="A8:B8"/>
    <mergeCell ref="C8:E8"/>
    <mergeCell ref="A3:F3"/>
    <mergeCell ref="A4:F4"/>
    <mergeCell ref="B5:F5"/>
    <mergeCell ref="A6:G6"/>
    <mergeCell ref="B7:F7"/>
    <mergeCell ref="A33:A34"/>
    <mergeCell ref="C9:D9"/>
    <mergeCell ref="A13:A14"/>
    <mergeCell ref="A15:A16"/>
    <mergeCell ref="A17:A18"/>
    <mergeCell ref="A19:A20"/>
    <mergeCell ref="A21:A22"/>
    <mergeCell ref="A23:A24"/>
    <mergeCell ref="A25:A26"/>
    <mergeCell ref="A27:A28"/>
    <mergeCell ref="A29:A30"/>
    <mergeCell ref="A31:A32"/>
    <mergeCell ref="A35:A36"/>
    <mergeCell ref="G39:J39"/>
    <mergeCell ref="A40:F40"/>
    <mergeCell ref="D41:D61"/>
    <mergeCell ref="E41:E63"/>
    <mergeCell ref="A62:B63"/>
    <mergeCell ref="C62:C63"/>
    <mergeCell ref="D62:D63"/>
    <mergeCell ref="A64:E66"/>
    <mergeCell ref="G67:I67"/>
    <mergeCell ref="A68:F68"/>
    <mergeCell ref="D69:D89"/>
    <mergeCell ref="E69:E91"/>
    <mergeCell ref="A90:B91"/>
    <mergeCell ref="C90:C91"/>
    <mergeCell ref="D90:D91"/>
    <mergeCell ref="B119:F119"/>
    <mergeCell ref="A92:E94"/>
    <mergeCell ref="A96:F96"/>
    <mergeCell ref="B97:F97"/>
    <mergeCell ref="A98:B98"/>
    <mergeCell ref="C98:E98"/>
    <mergeCell ref="C99:D99"/>
    <mergeCell ref="G144:I144"/>
    <mergeCell ref="A175:B175"/>
    <mergeCell ref="C175:E175"/>
    <mergeCell ref="B120:F120"/>
    <mergeCell ref="A121:G121"/>
    <mergeCell ref="B122:F122"/>
    <mergeCell ref="A123:B123"/>
    <mergeCell ref="C123:E123"/>
    <mergeCell ref="C124:D124"/>
    <mergeCell ref="G126:I126"/>
    <mergeCell ref="A139:G139"/>
    <mergeCell ref="B138:F138"/>
    <mergeCell ref="A219:B219"/>
    <mergeCell ref="C219:E219"/>
    <mergeCell ref="B140:F140"/>
    <mergeCell ref="A141:B141"/>
    <mergeCell ref="C141:E141"/>
    <mergeCell ref="C142:D142"/>
    <mergeCell ref="C176:D176"/>
    <mergeCell ref="A198:B198"/>
    <mergeCell ref="C198:E198"/>
    <mergeCell ref="C199:D199"/>
    <mergeCell ref="G202:I202"/>
    <mergeCell ref="C220:D220"/>
    <mergeCell ref="G223:I223"/>
    <mergeCell ref="G242:I242"/>
    <mergeCell ref="J242:L242"/>
    <mergeCell ref="A244:A245"/>
    <mergeCell ref="D244:D245"/>
    <mergeCell ref="E244:E245"/>
    <mergeCell ref="A246:A247"/>
    <mergeCell ref="D246:D247"/>
    <mergeCell ref="E246:E247"/>
    <mergeCell ref="A248:A249"/>
    <mergeCell ref="D248:D249"/>
    <mergeCell ref="E248:E249"/>
    <mergeCell ref="A250:A251"/>
    <mergeCell ref="D250:D251"/>
    <mergeCell ref="E250:E251"/>
    <mergeCell ref="A253:A254"/>
    <mergeCell ref="D253:D254"/>
    <mergeCell ref="E253:E254"/>
    <mergeCell ref="A255:A256"/>
    <mergeCell ref="D255:D256"/>
    <mergeCell ref="E255:E256"/>
    <mergeCell ref="A257:A258"/>
    <mergeCell ref="D257:D258"/>
    <mergeCell ref="E257:E258"/>
    <mergeCell ref="A264:A265"/>
    <mergeCell ref="D264:D265"/>
    <mergeCell ref="E264:E265"/>
    <mergeCell ref="A260:A261"/>
    <mergeCell ref="D260:D261"/>
    <mergeCell ref="E260:E261"/>
    <mergeCell ref="A262:A263"/>
    <mergeCell ref="D262:D263"/>
    <mergeCell ref="E262:E263"/>
  </mergeCells>
  <conditionalFormatting sqref="J102:J116">
    <cfRule type="colorScale" priority="2">
      <colorScale>
        <cfvo type="min"/>
        <cfvo type="percentile" val="50"/>
        <cfvo type="max"/>
        <color rgb="FFF8696B"/>
        <color rgb="FFFFEB84"/>
        <color rgb="FF63BE7B"/>
      </colorScale>
    </cfRule>
  </conditionalFormatting>
  <conditionalFormatting sqref="O102:O116">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Table 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Jesús David Forero Muñoz</dc:creator>
  <cp:lastModifiedBy>Brian Steven Romero Florez</cp:lastModifiedBy>
  <dcterms:created xsi:type="dcterms:W3CDTF">2015-06-05T18:19:34Z</dcterms:created>
  <dcterms:modified xsi:type="dcterms:W3CDTF">2025-06-16T14:41:37Z</dcterms:modified>
</cp:coreProperties>
</file>